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8" windowWidth="15180" windowHeight="8856" activeTab="0"/>
  </bookViews>
  <sheets>
    <sheet name="Frageblatt" sheetId="1" r:id="rId1"/>
    <sheet name="Antwortsheet" sheetId="2" state="veryHidden" r:id="rId2"/>
  </sheets>
  <definedNames>
    <definedName name="_xlnm.Print_Area" localSheetId="0">'Frageblatt'!$A$1:$I$615</definedName>
  </definedNames>
  <calcPr fullCalcOnLoad="1"/>
</workbook>
</file>

<file path=xl/sharedStrings.xml><?xml version="1.0" encoding="utf-8"?>
<sst xmlns="http://schemas.openxmlformats.org/spreadsheetml/2006/main" count="217" uniqueCount="213">
  <si>
    <t>Einstufungstest</t>
  </si>
  <si>
    <t>Vorname</t>
  </si>
  <si>
    <t>Nachname</t>
  </si>
  <si>
    <t>Strasse</t>
  </si>
  <si>
    <t>Hausnummer</t>
  </si>
  <si>
    <t>Postleitzahl</t>
  </si>
  <si>
    <t>Ort</t>
  </si>
  <si>
    <t>Telefon</t>
  </si>
  <si>
    <t>E-Mail</t>
  </si>
  <si>
    <t>Beruf</t>
  </si>
  <si>
    <r>
      <t>1.</t>
    </r>
    <r>
      <rPr>
        <b/>
        <sz val="7"/>
        <rFont val="Times New Roman"/>
        <family val="1"/>
      </rPr>
      <t xml:space="preserve">       </t>
    </r>
    <r>
      <rPr>
        <sz val="10"/>
        <color indexed="53"/>
        <rFont val="Arial"/>
        <family val="2"/>
      </rPr>
      <t>Bitte ohne Nachschlagewerk und ohne sonstige Hilfe ausfüllen und bitte nicht</t>
    </r>
    <r>
      <rPr>
        <sz val="10"/>
        <color indexed="14"/>
        <rFont val="Arial"/>
        <family val="2"/>
      </rPr>
      <t xml:space="preserve"> </t>
    </r>
    <r>
      <rPr>
        <sz val="10"/>
        <color indexed="53"/>
        <rFont val="Arial"/>
        <family val="2"/>
      </rPr>
      <t>raten.</t>
    </r>
    <r>
      <rPr>
        <sz val="10"/>
        <rFont val="Arial"/>
        <family val="2"/>
      </rPr>
      <t xml:space="preserve"> 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</si>
  <si>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Es ist jeweils nur eine Antwort richtig.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</si>
  <si>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Klicken Sie das entsprechende Kästchen an, um es anzukreuzen.</t>
    </r>
  </si>
  <si>
    <t>…und nun viel Spass!</t>
  </si>
  <si>
    <t>Grammar</t>
  </si>
  <si>
    <r>
      <t>1.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________________ you from France?</t>
    </r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</si>
  <si>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</si>
  <si>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</si>
  <si>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</si>
  <si>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</si>
  <si>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</si>
  <si>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</si>
  <si>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</si>
  <si>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</si>
  <si>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</si>
  <si>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</si>
  <si>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</si>
  <si>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</si>
  <si>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</si>
  <si>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</si>
  <si>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</si>
  <si>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</si>
  <si>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</si>
  <si>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</si>
  <si>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</si>
  <si>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</si>
  <si>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Frage 21</t>
  </si>
  <si>
    <t>Frage 22</t>
  </si>
  <si>
    <t>Frage 23</t>
  </si>
  <si>
    <t>Frage 24</t>
  </si>
  <si>
    <t>Frage 25</t>
  </si>
  <si>
    <t>Frage 26</t>
  </si>
  <si>
    <t>Frage 27</t>
  </si>
  <si>
    <t>Frage 28</t>
  </si>
  <si>
    <t>Frage 29</t>
  </si>
  <si>
    <t>Frage 30</t>
  </si>
  <si>
    <t>Frage 31</t>
  </si>
  <si>
    <t>Frage 32</t>
  </si>
  <si>
    <t>Frage 33</t>
  </si>
  <si>
    <t>Frage 34</t>
  </si>
  <si>
    <t>Frage 35</t>
  </si>
  <si>
    <t>Frage 36</t>
  </si>
  <si>
    <t>Frage 37</t>
  </si>
  <si>
    <t>Frage 38</t>
  </si>
  <si>
    <t>Frage 39</t>
  </si>
  <si>
    <t>Frage 40</t>
  </si>
  <si>
    <t>Frage 41</t>
  </si>
  <si>
    <t>Frage 42</t>
  </si>
  <si>
    <t>Frage 43</t>
  </si>
  <si>
    <t>Frage 44</t>
  </si>
  <si>
    <t>Frage 45</t>
  </si>
  <si>
    <t>Frage 46</t>
  </si>
  <si>
    <t>Frage 47</t>
  </si>
  <si>
    <t>Frage 48</t>
  </si>
  <si>
    <t>Frage 49</t>
  </si>
  <si>
    <t>Frage 50</t>
  </si>
  <si>
    <t>Frage 51</t>
  </si>
  <si>
    <t>Frage 52</t>
  </si>
  <si>
    <t>Frage 53</t>
  </si>
  <si>
    <t>Frage 54</t>
  </si>
  <si>
    <t>Frage 55</t>
  </si>
  <si>
    <t>Frage 56</t>
  </si>
  <si>
    <t>Frage 57</t>
  </si>
  <si>
    <t>Frage 58</t>
  </si>
  <si>
    <t>Frage 59</t>
  </si>
  <si>
    <t>Frage 60</t>
  </si>
  <si>
    <t>Frage 61</t>
  </si>
  <si>
    <t>Frage 62</t>
  </si>
  <si>
    <t>Frage 63</t>
  </si>
  <si>
    <t>Frage 64</t>
  </si>
  <si>
    <t>Frage 65</t>
  </si>
  <si>
    <t>Frage 66</t>
  </si>
  <si>
    <t>Frage 67</t>
  </si>
  <si>
    <t>Frage 68</t>
  </si>
  <si>
    <t>Frage 69</t>
  </si>
  <si>
    <t>Frage 70</t>
  </si>
  <si>
    <t>Frage 71</t>
  </si>
  <si>
    <t>Frage 72</t>
  </si>
  <si>
    <t>Frage 73</t>
  </si>
  <si>
    <t>Frage 74</t>
  </si>
  <si>
    <t>Frage 75</t>
  </si>
  <si>
    <t>Frage 76</t>
  </si>
  <si>
    <t>Frage 77</t>
  </si>
  <si>
    <t>Frage 78</t>
  </si>
  <si>
    <t>Frage 79</t>
  </si>
  <si>
    <t>Frage 80</t>
  </si>
  <si>
    <t>Frage 81</t>
  </si>
  <si>
    <r>
      <t>2.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This is my brother. _____________ name is Peter.</t>
    </r>
    <r>
      <rPr>
        <b/>
        <sz val="10"/>
        <rFont val="Arial"/>
        <family val="2"/>
      </rPr>
      <t xml:space="preserve"> 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</si>
  <si>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_____________ old are you?</t>
    </r>
    <r>
      <rPr>
        <b/>
        <sz val="10"/>
        <rFont val="Arial"/>
        <family val="2"/>
      </rPr>
      <t xml:space="preserve"> </t>
    </r>
  </si>
  <si>
    <r>
      <t>4.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Mike is ______________.</t>
    </r>
  </si>
  <si>
    <r>
      <t>5.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My brother is ______________ artist.</t>
    </r>
  </si>
  <si>
    <t>Korrektur</t>
  </si>
  <si>
    <r>
      <t>6.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_______________ 20 desks in the classroom.</t>
    </r>
  </si>
  <si>
    <r>
      <t>7.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Maria ________________ horror films.</t>
    </r>
  </si>
  <si>
    <r>
      <t>8.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Sorry, I can’t talk. I _____________ right now.</t>
    </r>
  </si>
  <si>
    <r>
      <t>9.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She _________________ at school last week.</t>
    </r>
  </si>
  <si>
    <r>
      <t>10.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_________________ you like the film last night?</t>
    </r>
  </si>
  <si>
    <r>
      <t>64.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Ich habe zwei Brüder.</t>
    </r>
  </si>
  <si>
    <r>
      <t>65.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Hast du ihm gestern Abend geantwortet?</t>
    </r>
  </si>
  <si>
    <r>
      <t>66.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Gehst du gerne ins Kino?</t>
    </r>
  </si>
  <si>
    <r>
      <t>68.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Schau! Das Baby schläft friedlich.</t>
    </r>
  </si>
  <si>
    <r>
      <t>70.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Die Gebäude in New York sind grösser und moderner als die in London. </t>
    </r>
  </si>
  <si>
    <r>
      <t>71.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Ich war bisher zweimal in Australien. </t>
    </r>
  </si>
  <si>
    <r>
      <t>72.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Wenn ich im Lotto gewinnen würde, dann würde ich eine Weltreise machen. </t>
    </r>
  </si>
  <si>
    <r>
      <t>12.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 living room is ___________________ than the bedroom.</t>
    </r>
  </si>
  <si>
    <r>
      <t>11.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__________________ a piece of cake? No, thank you.</t>
    </r>
  </si>
  <si>
    <r>
      <t>13.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 car is very old. We’re going ____________________ a new car soon.</t>
    </r>
  </si>
  <si>
    <r>
      <t>14.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Jane is a vegetarian. She ____________________ meat.</t>
    </r>
  </si>
  <si>
    <r>
      <t>15.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There aren’t ________________ buses late in the evening.</t>
    </r>
  </si>
  <si>
    <r>
      <t>16.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 car park is _________________ to the restaurant.</t>
    </r>
  </si>
  <si>
    <r>
      <t>17.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Sue ________________ shopping every day.</t>
    </r>
  </si>
  <si>
    <r>
      <t>18.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________________ seen fireworks before?</t>
    </r>
  </si>
  <si>
    <r>
      <t>19.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We’ve been friends ____________________ many years.</t>
    </r>
  </si>
  <si>
    <r>
      <t>20.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You _________________ pay for the tickets. They’re free.</t>
    </r>
  </si>
  <si>
    <r>
      <t>22.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These are the photos ________________ I took on holiday.</t>
    </r>
  </si>
  <si>
    <r>
      <t>23.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We’ll stay at home if it _______________ this afternoon.</t>
    </r>
  </si>
  <si>
    <r>
      <t>24.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 doesn’t smoke now, but he __________________ a lot when he was young.</t>
    </r>
  </si>
  <si>
    <r>
      <t>25.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Mark plays football ___________________ anyone else I know.</t>
    </r>
  </si>
  <si>
    <r>
      <t>28.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 said that his friends ____________ to speak to him after they lost the football match.</t>
    </r>
  </si>
  <si>
    <r>
      <t>29.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How about _________________ to the cinema tonight?</t>
    </r>
  </si>
  <si>
    <r>
      <t>30.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Excuse me, can you ___________________ me the way to the station, please?</t>
    </r>
  </si>
  <si>
    <r>
      <t>32.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Take a warm coat, _______________ you might get very cold outside.</t>
    </r>
  </si>
  <si>
    <r>
      <t>33.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__________________ this great book and I can’t wait to see how it ends.</t>
    </r>
  </si>
  <si>
    <r>
      <t>34.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What I like more than anything else ___________________ at weekends.</t>
    </r>
  </si>
  <si>
    <r>
      <t>35.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She ________________ for her cat for two days when she finally found it in the garage.</t>
    </r>
  </si>
  <si>
    <r>
      <t>36.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We won’t catch the plane _________________ we leave home now! Please hurry up!</t>
    </r>
  </si>
  <si>
    <r>
      <t>37.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If I hadn’t replied to your email, I___________________ here with you now.</t>
    </r>
  </si>
  <si>
    <r>
      <t>38.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They _________________ football when it started to rain heavily.</t>
    </r>
  </si>
  <si>
    <r>
      <t>39.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 don’t remember mentioning __________________ dinner together tonight.</t>
    </r>
  </si>
  <si>
    <r>
      <t>40.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Was it Captain Cook ______________ New Zealand?</t>
    </r>
  </si>
  <si>
    <r>
      <t>31.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 wasn’t interested in the performance very much. ________________.</t>
    </r>
  </si>
  <si>
    <t>Vocabulary</t>
  </si>
  <si>
    <r>
      <t>41.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You may not like the cold weather here, but you’ll have to ________________, I’m afraid.</t>
    </r>
  </si>
  <si>
    <r>
      <t>42.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It’s cold so you should __________________ on a warm jacket.</t>
    </r>
  </si>
  <si>
    <r>
      <t>43.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Paul will look ______________ our dogs while we’re on holiday.</t>
    </r>
  </si>
  <si>
    <r>
      <t>44.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She ___________________ a lot of her free time reading.</t>
    </r>
  </si>
  <si>
    <r>
      <t>45.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Hello, this is Simon. Could I ___________________ to Jane, please?</t>
    </r>
  </si>
  <si>
    <r>
      <t>47.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 think it’s very easy to ___________ debt these days.</t>
    </r>
  </si>
  <si>
    <r>
      <t>48.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Come on! Let’s  _____________!</t>
    </r>
  </si>
  <si>
    <r>
      <t>49.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 phoned her ____________ I heard the news.</t>
    </r>
  </si>
  <si>
    <r>
      <t>50.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 feel very ____________. I’ll go to bed!</t>
    </r>
  </si>
  <si>
    <t xml:space="preserve">Eine Aussage ist jeweils richtig. Klicken Sie die richtige an. 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</si>
  <si>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</si>
  <si>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</si>
  <si>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</si>
  <si>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</si>
  <si>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</si>
  <si>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</si>
  <si>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</si>
  <si>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</si>
  <si>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</si>
  <si>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</si>
  <si>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</si>
  <si>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</si>
  <si>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Übersetzen Sie die folgenden Sätze spontan und ohne Hilfsmittel:</t>
  </si>
  <si>
    <t xml:space="preserve">Bitte beantworten Sie die folgenden Fragen: </t>
  </si>
  <si>
    <r>
      <t>73.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Wann bzw. vor wie vielen Jahren haben Sie den letzten Englischkurs besucht?</t>
    </r>
  </si>
  <si>
    <r>
      <t>74.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Welche Kursstufe haben Sie als letztes besucht?</t>
    </r>
  </si>
  <si>
    <r>
      <t>75.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Waren Sie in diesem Kurs?</t>
    </r>
  </si>
  <si>
    <r>
      <t>76.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Welches Kursbuch haben Sie verwendet?</t>
    </r>
  </si>
  <si>
    <r>
      <t>77.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Haben Sie seit ihrem letzten Englischkurs Ihr Englisch verwendet?</t>
    </r>
  </si>
  <si>
    <r>
      <t>79.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Sprechen Sie?</t>
    </r>
  </si>
  <si>
    <t>Herzlichen Dank!</t>
  </si>
  <si>
    <t xml:space="preserve">Bitte speichern Sie nun Ihre Eingaben und senden Sie das Formular als Anhang via E-Mail an info@englischkurse.li  </t>
  </si>
  <si>
    <t>Ich werde mich so bald wie möglich bei Ihnen zurückmelden!</t>
  </si>
  <si>
    <r>
      <t>81.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Wie haben Sie von Englischkurse.li erfahren?</t>
    </r>
  </si>
  <si>
    <t>Fehler?</t>
  </si>
  <si>
    <t>0 - 15</t>
  </si>
  <si>
    <t>16 - 24</t>
  </si>
  <si>
    <t>25 - 32</t>
  </si>
  <si>
    <t>33 - 39</t>
  </si>
  <si>
    <t>40 - 45</t>
  </si>
  <si>
    <t>46 - 50</t>
  </si>
  <si>
    <t>Beginner</t>
  </si>
  <si>
    <t>Elementary</t>
  </si>
  <si>
    <t>Pre-intermediate</t>
  </si>
  <si>
    <t>Intermediate</t>
  </si>
  <si>
    <t>Upper Intermediate</t>
  </si>
  <si>
    <t>Advanced</t>
  </si>
  <si>
    <t>Nr. Antwort</t>
  </si>
  <si>
    <t>Letzte Kursstufe</t>
  </si>
  <si>
    <t>Beanspruchung durch Kurs</t>
  </si>
  <si>
    <t>Kursbuch</t>
  </si>
  <si>
    <t>Verwendung</t>
  </si>
  <si>
    <t>Verwendungszweck</t>
  </si>
  <si>
    <t>Sprachfluss</t>
  </si>
  <si>
    <t>Ziel des Unterrichts</t>
  </si>
  <si>
    <t>Weg zu Englischkurse.li</t>
  </si>
  <si>
    <t>Legende</t>
  </si>
  <si>
    <r>
      <t>21.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Jeff was ill last week and he _________________ go to school.</t>
    </r>
  </si>
  <si>
    <r>
      <t>27.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This town ___________________ by lots of tourists in the summer.</t>
    </r>
  </si>
  <si>
    <r>
      <t>46.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They’re coming round for dinner ___________________ Saturday.</t>
    </r>
  </si>
  <si>
    <r>
      <t>63.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Was hast du gestern Nachmittag gemacht?</t>
    </r>
  </si>
  <si>
    <r>
      <t>67.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Ich habe gerade das Abendessen gekocht, als es an der Türe klingelte.</t>
    </r>
  </si>
  <si>
    <r>
      <t>69.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Wie viel Milch brauchen wir?</t>
    </r>
  </si>
  <si>
    <r>
      <t>78.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Wenn ja, wo am häufigsten?</t>
    </r>
  </si>
  <si>
    <r>
      <t>80.</t>
    </r>
    <r>
      <rPr>
        <b/>
        <sz val="7"/>
        <rFont val="Times New Roman"/>
        <family val="1"/>
      </rPr>
      <t xml:space="preserve">       </t>
    </r>
    <r>
      <rPr>
        <i/>
        <sz val="10"/>
        <rFont val="Arial"/>
        <family val="2"/>
      </rPr>
      <t>Für welchen Bereich möchten Sie Ihre Englischkenntnisse hauptsächlich verbessern?</t>
    </r>
  </si>
  <si>
    <r>
      <t>26.</t>
    </r>
    <r>
      <rPr>
        <b/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 promise I __________________ you as soon as I’ve finished cleaning.</t>
    </r>
  </si>
  <si>
    <t>Strasse / Hausnr.</t>
  </si>
  <si>
    <t>Postleitzahl /Ort</t>
  </si>
  <si>
    <t>Mobiltelefon</t>
  </si>
  <si>
    <t>Festnetz</t>
  </si>
  <si>
    <t>Jahrgang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</si>
</sst>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0" fillId="34" borderId="0" xfId="0" applyNumberFormat="1" applyFill="1" applyAlignment="1">
      <alignment/>
    </xf>
    <xf numFmtId="2" fontId="13" fillId="34" borderId="0" xfId="0" applyNumberFormat="1" applyFont="1" applyFill="1" applyAlignment="1">
      <alignment/>
    </xf>
    <xf numFmtId="0" fontId="0" fillId="0" borderId="0" xfId="0" applyAlignment="1" applyProtection="1">
      <alignment/>
      <protection hidden="1" locked="0"/>
    </xf>
    <xf numFmtId="0" fontId="2" fillId="0" borderId="0" xfId="0" applyFont="1" applyAlignment="1" applyProtection="1">
      <alignment horizontal="left"/>
      <protection hidden="1" locked="0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0" xfId="0" applyFont="1" applyAlignment="1">
      <alignment horizontal="left"/>
    </xf>
    <xf numFmtId="0" fontId="0" fillId="0" borderId="17" xfId="0" applyBorder="1" applyAlignment="1" applyProtection="1">
      <alignment horizontal="left"/>
      <protection hidden="1" locked="0"/>
    </xf>
    <xf numFmtId="0" fontId="0" fillId="0" borderId="18" xfId="0" applyBorder="1" applyAlignment="1" applyProtection="1">
      <alignment horizontal="left"/>
      <protection hidden="1" locked="0"/>
    </xf>
    <xf numFmtId="0" fontId="0" fillId="0" borderId="19" xfId="0" applyBorder="1" applyAlignment="1" applyProtection="1">
      <alignment horizontal="left"/>
      <protection hidden="1" locked="0"/>
    </xf>
    <xf numFmtId="0" fontId="8" fillId="0" borderId="0" xfId="47" applyAlignment="1" applyProtection="1">
      <alignment horizontal="left" vertical="distributed"/>
      <protection/>
    </xf>
    <xf numFmtId="0" fontId="0" fillId="33" borderId="10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34" borderId="0" xfId="0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nglischkurse.li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15"/>
  <sheetViews>
    <sheetView tabSelected="1" zoomScalePageLayoutView="0" workbookViewId="0" topLeftCell="A1">
      <selection activeCell="C4" sqref="C4:I4"/>
    </sheetView>
  </sheetViews>
  <sheetFormatPr defaultColWidth="9.140625" defaultRowHeight="12.75"/>
  <sheetData>
    <row r="1" spans="1:9" ht="12.75">
      <c r="A1" s="14" t="s">
        <v>0</v>
      </c>
      <c r="B1" s="15"/>
      <c r="C1" s="15"/>
      <c r="D1" s="15"/>
      <c r="E1" s="15"/>
      <c r="F1" s="15"/>
      <c r="G1" s="15"/>
      <c r="H1" s="15"/>
      <c r="I1" s="16"/>
    </row>
    <row r="2" spans="1:9" ht="13.5" thickBot="1">
      <c r="A2" s="17"/>
      <c r="B2" s="18"/>
      <c r="C2" s="18"/>
      <c r="D2" s="18"/>
      <c r="E2" s="18"/>
      <c r="F2" s="18"/>
      <c r="G2" s="18"/>
      <c r="H2" s="18"/>
      <c r="I2" s="19"/>
    </row>
    <row r="4" spans="1:9" ht="12.75">
      <c r="A4" s="20" t="s">
        <v>1</v>
      </c>
      <c r="B4" s="20"/>
      <c r="C4" s="21"/>
      <c r="D4" s="22"/>
      <c r="E4" s="22"/>
      <c r="F4" s="22"/>
      <c r="G4" s="22"/>
      <c r="H4" s="22"/>
      <c r="I4" s="22"/>
    </row>
    <row r="5" spans="1:9" ht="12.75">
      <c r="A5" s="20" t="s">
        <v>2</v>
      </c>
      <c r="B5" s="20"/>
      <c r="C5" s="22"/>
      <c r="D5" s="22"/>
      <c r="E5" s="22"/>
      <c r="F5" s="22"/>
      <c r="G5" s="22"/>
      <c r="H5" s="22"/>
      <c r="I5" s="22"/>
    </row>
    <row r="6" spans="1:9" ht="12.75">
      <c r="A6" s="20" t="s">
        <v>208</v>
      </c>
      <c r="B6" s="20"/>
      <c r="C6" s="22"/>
      <c r="D6" s="22"/>
      <c r="E6" s="22"/>
      <c r="F6" s="22"/>
      <c r="G6" s="22"/>
      <c r="H6" s="22"/>
      <c r="I6" s="22"/>
    </row>
    <row r="7" spans="1:9" ht="12.75">
      <c r="A7" s="20" t="s">
        <v>209</v>
      </c>
      <c r="B7" s="20"/>
      <c r="C7" s="22"/>
      <c r="D7" s="22"/>
      <c r="E7" s="22"/>
      <c r="F7" s="22"/>
      <c r="G7" s="22"/>
      <c r="H7" s="22"/>
      <c r="I7" s="22"/>
    </row>
    <row r="8" spans="1:9" ht="12.75">
      <c r="A8" s="20" t="s">
        <v>210</v>
      </c>
      <c r="B8" s="20"/>
      <c r="C8" s="22"/>
      <c r="D8" s="22"/>
      <c r="E8" s="22"/>
      <c r="F8" s="22"/>
      <c r="G8" s="22"/>
      <c r="H8" s="22"/>
      <c r="I8" s="22"/>
    </row>
    <row r="9" spans="1:9" ht="12.75">
      <c r="A9" s="20" t="s">
        <v>211</v>
      </c>
      <c r="B9" s="20"/>
      <c r="C9" s="22"/>
      <c r="D9" s="22"/>
      <c r="E9" s="22"/>
      <c r="F9" s="22"/>
      <c r="G9" s="22"/>
      <c r="H9" s="22"/>
      <c r="I9" s="22"/>
    </row>
    <row r="10" spans="1:9" ht="12.75">
      <c r="A10" s="20" t="s">
        <v>8</v>
      </c>
      <c r="B10" s="20"/>
      <c r="C10" s="22"/>
      <c r="D10" s="22"/>
      <c r="E10" s="22"/>
      <c r="F10" s="22"/>
      <c r="G10" s="22"/>
      <c r="H10" s="22"/>
      <c r="I10" s="22"/>
    </row>
    <row r="11" spans="1:9" ht="12.75">
      <c r="A11" s="20" t="s">
        <v>212</v>
      </c>
      <c r="B11" s="20"/>
      <c r="C11" s="22"/>
      <c r="D11" s="22"/>
      <c r="E11" s="22"/>
      <c r="F11" s="22"/>
      <c r="G11" s="22"/>
      <c r="H11" s="22"/>
      <c r="I11" s="22"/>
    </row>
    <row r="12" spans="1:9" ht="12.75">
      <c r="A12" s="20" t="s">
        <v>9</v>
      </c>
      <c r="B12" s="20"/>
      <c r="C12" s="22"/>
      <c r="D12" s="22"/>
      <c r="E12" s="22"/>
      <c r="F12" s="22"/>
      <c r="G12" s="22"/>
      <c r="H12" s="22"/>
      <c r="I12" s="22"/>
    </row>
    <row r="14" spans="1:9" ht="12.75">
      <c r="A14" s="13" t="s">
        <v>10</v>
      </c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 t="s">
        <v>11</v>
      </c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3" t="s">
        <v>12</v>
      </c>
      <c r="B16" s="13"/>
      <c r="C16" s="13"/>
      <c r="D16" s="13"/>
      <c r="E16" s="13"/>
      <c r="F16" s="13"/>
      <c r="G16" s="13"/>
      <c r="H16" s="13"/>
      <c r="I16" s="13"/>
    </row>
    <row r="17" ht="12.75">
      <c r="A17" s="1"/>
    </row>
    <row r="18" spans="1:9" ht="12.75">
      <c r="A18" s="23" t="s">
        <v>13</v>
      </c>
      <c r="B18" s="23"/>
      <c r="C18" s="23"/>
      <c r="D18" s="23"/>
      <c r="E18" s="23"/>
      <c r="F18" s="23"/>
      <c r="G18" s="23"/>
      <c r="H18" s="23"/>
      <c r="I18" s="23"/>
    </row>
    <row r="20" ht="12.75">
      <c r="A20" t="s">
        <v>14</v>
      </c>
    </row>
    <row r="22" spans="1:9" ht="15" customHeight="1">
      <c r="A22" s="13" t="s">
        <v>15</v>
      </c>
      <c r="B22" s="13"/>
      <c r="C22" s="13"/>
      <c r="D22" s="13"/>
      <c r="E22" s="13"/>
      <c r="F22" s="13"/>
      <c r="G22" s="13"/>
      <c r="H22" s="13"/>
      <c r="I22" s="13"/>
    </row>
    <row r="23" ht="15" customHeight="1"/>
    <row r="24" s="10" customFormat="1" ht="16.5" customHeight="1"/>
    <row r="25" s="10" customFormat="1" ht="16.5" customHeight="1"/>
    <row r="26" s="10" customFormat="1" ht="16.5" customHeight="1"/>
    <row r="27" s="10" customFormat="1" ht="16.5" customHeight="1"/>
    <row r="28" s="10" customFormat="1" ht="16.5" customHeight="1"/>
    <row r="29" ht="16.5" customHeight="1"/>
    <row r="30" spans="1:9" ht="16.5" customHeight="1">
      <c r="A30" s="13" t="s">
        <v>97</v>
      </c>
      <c r="B30" s="13"/>
      <c r="C30" s="13"/>
      <c r="D30" s="13"/>
      <c r="E30" s="13"/>
      <c r="F30" s="13"/>
      <c r="G30" s="13"/>
      <c r="H30" s="13"/>
      <c r="I30" s="13"/>
    </row>
    <row r="31" ht="16.5" customHeight="1"/>
    <row r="32" s="10" customFormat="1" ht="16.5" customHeight="1"/>
    <row r="33" s="10" customFormat="1" ht="16.5" customHeight="1"/>
    <row r="34" s="10" customFormat="1" ht="16.5" customHeight="1"/>
    <row r="35" s="10" customFormat="1" ht="16.5" customHeight="1"/>
    <row r="36" s="10" customFormat="1" ht="16.5" customHeight="1"/>
    <row r="37" ht="16.5" customHeight="1"/>
    <row r="38" spans="1:9" ht="16.5" customHeight="1">
      <c r="A38" s="13" t="s">
        <v>98</v>
      </c>
      <c r="B38" s="13"/>
      <c r="C38" s="13"/>
      <c r="D38" s="13"/>
      <c r="E38" s="13"/>
      <c r="F38" s="13"/>
      <c r="G38" s="13"/>
      <c r="H38" s="13"/>
      <c r="I38" s="13"/>
    </row>
    <row r="39" ht="16.5" customHeight="1"/>
    <row r="40" s="10" customFormat="1" ht="16.5" customHeight="1"/>
    <row r="41" s="10" customFormat="1" ht="16.5" customHeight="1"/>
    <row r="42" s="10" customFormat="1" ht="16.5" customHeight="1"/>
    <row r="43" s="10" customFormat="1" ht="16.5" customHeight="1"/>
    <row r="44" s="10" customFormat="1" ht="16.5" customHeight="1"/>
    <row r="45" ht="16.5" customHeight="1"/>
    <row r="46" spans="1:9" ht="16.5" customHeight="1">
      <c r="A46" s="13" t="s">
        <v>99</v>
      </c>
      <c r="B46" s="13"/>
      <c r="C46" s="13"/>
      <c r="D46" s="13"/>
      <c r="E46" s="13"/>
      <c r="F46" s="13"/>
      <c r="G46" s="13"/>
      <c r="H46" s="13"/>
      <c r="I46" s="13"/>
    </row>
    <row r="47" ht="16.5" customHeight="1"/>
    <row r="48" s="10" customFormat="1" ht="16.5" customHeight="1"/>
    <row r="49" s="10" customFormat="1" ht="16.5" customHeight="1"/>
    <row r="50" s="10" customFormat="1" ht="16.5" customHeight="1"/>
    <row r="51" s="10" customFormat="1" ht="16.5" customHeight="1"/>
    <row r="52" s="10" customFormat="1" ht="16.5" customHeight="1"/>
    <row r="53" ht="16.5" customHeight="1"/>
    <row r="54" spans="1:9" ht="16.5" customHeight="1">
      <c r="A54" s="13" t="s">
        <v>100</v>
      </c>
      <c r="B54" s="13"/>
      <c r="C54" s="13"/>
      <c r="D54" s="13"/>
      <c r="E54" s="13"/>
      <c r="F54" s="13"/>
      <c r="G54" s="13"/>
      <c r="H54" s="13"/>
      <c r="I54" s="13"/>
    </row>
    <row r="55" ht="16.5" customHeight="1"/>
    <row r="56" s="10" customFormat="1" ht="16.5" customHeight="1"/>
    <row r="57" s="10" customFormat="1" ht="16.5" customHeight="1"/>
    <row r="58" s="10" customFormat="1" ht="16.5" customHeight="1"/>
    <row r="59" s="10" customFormat="1" ht="16.5" customHeight="1"/>
    <row r="60" s="10" customFormat="1" ht="16.5" customHeight="1"/>
    <row r="61" ht="16.5" customHeight="1"/>
    <row r="62" spans="1:9" ht="16.5" customHeight="1">
      <c r="A62" s="13" t="s">
        <v>102</v>
      </c>
      <c r="B62" s="13"/>
      <c r="C62" s="13"/>
      <c r="D62" s="13"/>
      <c r="E62" s="13"/>
      <c r="F62" s="13"/>
      <c r="G62" s="13"/>
      <c r="H62" s="13"/>
      <c r="I62" s="13"/>
    </row>
    <row r="63" ht="16.5" customHeight="1"/>
    <row r="64" s="10" customFormat="1" ht="16.5" customHeight="1"/>
    <row r="65" s="10" customFormat="1" ht="16.5" customHeight="1"/>
    <row r="66" s="10" customFormat="1" ht="16.5" customHeight="1"/>
    <row r="67" s="10" customFormat="1" ht="16.5" customHeight="1"/>
    <row r="68" s="10" customFormat="1" ht="16.5" customHeight="1"/>
    <row r="69" ht="16.5" customHeight="1"/>
    <row r="70" spans="1:9" ht="16.5" customHeight="1">
      <c r="A70" s="13" t="s">
        <v>103</v>
      </c>
      <c r="B70" s="13"/>
      <c r="C70" s="13"/>
      <c r="D70" s="13"/>
      <c r="E70" s="13"/>
      <c r="F70" s="13"/>
      <c r="G70" s="13"/>
      <c r="H70" s="13"/>
      <c r="I70" s="13"/>
    </row>
    <row r="71" ht="16.5" customHeight="1"/>
    <row r="72" s="10" customFormat="1" ht="16.5" customHeight="1"/>
    <row r="73" s="10" customFormat="1" ht="16.5" customHeight="1"/>
    <row r="74" s="10" customFormat="1" ht="16.5" customHeight="1"/>
    <row r="75" s="10" customFormat="1" ht="16.5" customHeight="1"/>
    <row r="76" s="10" customFormat="1" ht="16.5" customHeight="1"/>
    <row r="77" ht="16.5" customHeight="1"/>
    <row r="78" spans="1:9" ht="16.5" customHeight="1">
      <c r="A78" s="13" t="s">
        <v>104</v>
      </c>
      <c r="B78" s="13"/>
      <c r="C78" s="13"/>
      <c r="D78" s="13"/>
      <c r="E78" s="13"/>
      <c r="F78" s="13"/>
      <c r="G78" s="13"/>
      <c r="H78" s="13"/>
      <c r="I78" s="13"/>
    </row>
    <row r="79" ht="16.5" customHeight="1"/>
    <row r="80" s="10" customFormat="1" ht="16.5" customHeight="1"/>
    <row r="81" s="10" customFormat="1" ht="16.5" customHeight="1"/>
    <row r="82" s="10" customFormat="1" ht="16.5" customHeight="1"/>
    <row r="83" s="10" customFormat="1" ht="16.5" customHeight="1"/>
    <row r="84" s="10" customFormat="1" ht="16.5" customHeight="1"/>
    <row r="85" ht="16.5" customHeight="1"/>
    <row r="86" spans="1:9" ht="16.5" customHeight="1">
      <c r="A86" s="13" t="s">
        <v>105</v>
      </c>
      <c r="B86" s="13"/>
      <c r="C86" s="13"/>
      <c r="D86" s="13"/>
      <c r="E86" s="13"/>
      <c r="F86" s="13"/>
      <c r="G86" s="13"/>
      <c r="H86" s="13"/>
      <c r="I86" s="13"/>
    </row>
    <row r="87" ht="16.5" customHeight="1"/>
    <row r="88" s="10" customFormat="1" ht="16.5" customHeight="1"/>
    <row r="89" s="10" customFormat="1" ht="16.5" customHeight="1"/>
    <row r="90" s="10" customFormat="1" ht="16.5" customHeight="1"/>
    <row r="91" s="10" customFormat="1" ht="16.5" customHeight="1"/>
    <row r="92" s="10" customFormat="1" ht="16.5" customHeight="1"/>
    <row r="93" s="10" customFormat="1" ht="16.5" customHeight="1"/>
    <row r="94" spans="1:9" ht="16.5" customHeight="1">
      <c r="A94" s="13" t="s">
        <v>106</v>
      </c>
      <c r="B94" s="13"/>
      <c r="C94" s="13"/>
      <c r="D94" s="13"/>
      <c r="E94" s="13"/>
      <c r="F94" s="13"/>
      <c r="G94" s="13"/>
      <c r="H94" s="13"/>
      <c r="I94" s="13"/>
    </row>
    <row r="95" ht="16.5" customHeight="1"/>
    <row r="96" s="10" customFormat="1" ht="16.5" customHeight="1"/>
    <row r="97" s="10" customFormat="1" ht="16.5" customHeight="1"/>
    <row r="98" s="10" customFormat="1" ht="16.5" customHeight="1"/>
    <row r="99" s="10" customFormat="1" ht="16.5" customHeight="1"/>
    <row r="100" s="10" customFormat="1" ht="16.5" customHeight="1"/>
    <row r="101" ht="16.5" customHeight="1"/>
    <row r="102" spans="1:9" ht="16.5" customHeight="1">
      <c r="A102" s="13" t="s">
        <v>115</v>
      </c>
      <c r="B102" s="13"/>
      <c r="C102" s="13"/>
      <c r="D102" s="13"/>
      <c r="E102" s="13"/>
      <c r="F102" s="13"/>
      <c r="G102" s="13"/>
      <c r="H102" s="13"/>
      <c r="I102" s="13"/>
    </row>
    <row r="103" ht="16.5" customHeight="1"/>
    <row r="104" s="10" customFormat="1" ht="16.5" customHeight="1"/>
    <row r="105" s="10" customFormat="1" ht="16.5" customHeight="1"/>
    <row r="106" s="10" customFormat="1" ht="16.5" customHeight="1"/>
    <row r="107" s="10" customFormat="1" ht="16.5" customHeight="1"/>
    <row r="108" s="10" customFormat="1" ht="16.5" customHeight="1"/>
    <row r="109" ht="16.5" customHeight="1"/>
    <row r="110" spans="1:9" ht="16.5" customHeight="1">
      <c r="A110" s="13" t="s">
        <v>114</v>
      </c>
      <c r="B110" s="13"/>
      <c r="C110" s="13"/>
      <c r="D110" s="13"/>
      <c r="E110" s="13"/>
      <c r="F110" s="13"/>
      <c r="G110" s="13"/>
      <c r="H110" s="13"/>
      <c r="I110" s="13"/>
    </row>
    <row r="111" ht="16.5" customHeight="1"/>
    <row r="112" s="10" customFormat="1" ht="16.5" customHeight="1"/>
    <row r="113" s="10" customFormat="1" ht="16.5" customHeight="1"/>
    <row r="114" s="10" customFormat="1" ht="16.5" customHeight="1"/>
    <row r="115" s="10" customFormat="1" ht="16.5" customHeight="1"/>
    <row r="116" s="10" customFormat="1" ht="16.5" customHeight="1"/>
    <row r="117" ht="16.5" customHeight="1"/>
    <row r="118" spans="1:9" ht="16.5" customHeight="1">
      <c r="A118" s="13" t="s">
        <v>116</v>
      </c>
      <c r="B118" s="13"/>
      <c r="C118" s="13"/>
      <c r="D118" s="13"/>
      <c r="E118" s="13"/>
      <c r="F118" s="13"/>
      <c r="G118" s="13"/>
      <c r="H118" s="13"/>
      <c r="I118" s="13"/>
    </row>
    <row r="119" ht="16.5" customHeight="1"/>
    <row r="120" s="10" customFormat="1" ht="16.5" customHeight="1"/>
    <row r="121" s="10" customFormat="1" ht="16.5" customHeight="1"/>
    <row r="122" s="10" customFormat="1" ht="16.5" customHeight="1"/>
    <row r="123" s="10" customFormat="1" ht="16.5" customHeight="1"/>
    <row r="124" s="10" customFormat="1" ht="16.5" customHeight="1"/>
    <row r="125" ht="16.5" customHeight="1"/>
    <row r="126" spans="1:9" ht="16.5" customHeight="1">
      <c r="A126" s="13" t="s">
        <v>117</v>
      </c>
      <c r="B126" s="13"/>
      <c r="C126" s="13"/>
      <c r="D126" s="13"/>
      <c r="E126" s="13"/>
      <c r="F126" s="13"/>
      <c r="G126" s="13"/>
      <c r="H126" s="13"/>
      <c r="I126" s="13"/>
    </row>
    <row r="127" ht="16.5" customHeight="1"/>
    <row r="128" s="10" customFormat="1" ht="16.5" customHeight="1"/>
    <row r="129" s="10" customFormat="1" ht="16.5" customHeight="1"/>
    <row r="130" s="10" customFormat="1" ht="16.5" customHeight="1"/>
    <row r="131" s="10" customFormat="1" ht="16.5" customHeight="1"/>
    <row r="132" s="10" customFormat="1" ht="16.5" customHeight="1"/>
    <row r="133" ht="16.5" customHeight="1"/>
    <row r="134" spans="1:9" ht="16.5" customHeight="1">
      <c r="A134" s="13" t="s">
        <v>118</v>
      </c>
      <c r="B134" s="13"/>
      <c r="C134" s="13"/>
      <c r="D134" s="13"/>
      <c r="E134" s="13"/>
      <c r="F134" s="13"/>
      <c r="G134" s="13"/>
      <c r="H134" s="13"/>
      <c r="I134" s="13"/>
    </row>
    <row r="135" ht="16.5" customHeight="1"/>
    <row r="136" s="10" customFormat="1" ht="16.5" customHeight="1"/>
    <row r="137" s="10" customFormat="1" ht="16.5" customHeight="1"/>
    <row r="138" s="10" customFormat="1" ht="16.5" customHeight="1"/>
    <row r="139" s="10" customFormat="1" ht="16.5" customHeight="1"/>
    <row r="140" s="10" customFormat="1" ht="16.5" customHeight="1"/>
    <row r="141" ht="16.5" customHeight="1"/>
    <row r="142" spans="1:9" ht="16.5" customHeight="1">
      <c r="A142" s="13" t="s">
        <v>119</v>
      </c>
      <c r="B142" s="13"/>
      <c r="C142" s="13"/>
      <c r="D142" s="13"/>
      <c r="E142" s="13"/>
      <c r="F142" s="13"/>
      <c r="G142" s="13"/>
      <c r="H142" s="13"/>
      <c r="I142" s="13"/>
    </row>
    <row r="143" ht="16.5" customHeight="1"/>
    <row r="144" s="10" customFormat="1" ht="16.5" customHeight="1"/>
    <row r="145" s="10" customFormat="1" ht="16.5" customHeight="1"/>
    <row r="146" s="10" customFormat="1" ht="16.5" customHeight="1"/>
    <row r="147" s="10" customFormat="1" ht="16.5" customHeight="1"/>
    <row r="148" s="10" customFormat="1" ht="16.5" customHeight="1"/>
    <row r="149" ht="16.5" customHeight="1"/>
    <row r="150" spans="1:9" ht="16.5" customHeight="1">
      <c r="A150" s="13" t="s">
        <v>120</v>
      </c>
      <c r="B150" s="13"/>
      <c r="C150" s="13"/>
      <c r="D150" s="13"/>
      <c r="E150" s="13"/>
      <c r="F150" s="13"/>
      <c r="G150" s="13"/>
      <c r="H150" s="13"/>
      <c r="I150" s="13"/>
    </row>
    <row r="151" spans="1:9" ht="16.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s="10" customFormat="1" ht="16.5" customHeight="1">
      <c r="A152" s="11"/>
      <c r="B152" s="11"/>
      <c r="C152" s="11"/>
      <c r="D152" s="11"/>
      <c r="E152" s="11"/>
      <c r="F152" s="11"/>
      <c r="G152" s="11"/>
      <c r="H152" s="11"/>
      <c r="I152" s="11"/>
    </row>
    <row r="153" s="10" customFormat="1" ht="16.5" customHeight="1"/>
    <row r="154" s="10" customFormat="1" ht="16.5" customHeight="1"/>
    <row r="155" s="10" customFormat="1" ht="16.5" customHeight="1"/>
    <row r="156" s="10" customFormat="1" ht="16.5" customHeight="1"/>
    <row r="157" ht="16.5" customHeight="1"/>
    <row r="158" spans="1:9" ht="16.5" customHeight="1">
      <c r="A158" s="13" t="s">
        <v>121</v>
      </c>
      <c r="B158" s="13"/>
      <c r="C158" s="13"/>
      <c r="D158" s="13"/>
      <c r="E158" s="13"/>
      <c r="F158" s="13"/>
      <c r="G158" s="13"/>
      <c r="H158" s="13"/>
      <c r="I158" s="13"/>
    </row>
    <row r="159" spans="1:9" ht="16.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s="10" customFormat="1" ht="16.5" customHeight="1">
      <c r="A160" s="11"/>
      <c r="B160" s="11"/>
      <c r="C160" s="11"/>
      <c r="D160" s="11"/>
      <c r="E160" s="11"/>
      <c r="F160" s="11"/>
      <c r="G160" s="11"/>
      <c r="H160" s="11"/>
      <c r="I160" s="11"/>
    </row>
    <row r="161" s="10" customFormat="1" ht="16.5" customHeight="1"/>
    <row r="162" s="10" customFormat="1" ht="16.5" customHeight="1"/>
    <row r="163" s="10" customFormat="1" ht="16.5" customHeight="1"/>
    <row r="164" s="10" customFormat="1" ht="16.5" customHeight="1"/>
    <row r="165" ht="16.5" customHeight="1"/>
    <row r="166" spans="1:9" ht="16.5" customHeight="1">
      <c r="A166" s="13" t="s">
        <v>122</v>
      </c>
      <c r="B166" s="13"/>
      <c r="C166" s="13"/>
      <c r="D166" s="13"/>
      <c r="E166" s="13"/>
      <c r="F166" s="13"/>
      <c r="G166" s="13"/>
      <c r="H166" s="13"/>
      <c r="I166" s="13"/>
    </row>
    <row r="167" ht="16.5" customHeight="1"/>
    <row r="168" s="10" customFormat="1" ht="16.5" customHeight="1"/>
    <row r="169" s="10" customFormat="1" ht="16.5" customHeight="1"/>
    <row r="170" s="10" customFormat="1" ht="16.5" customHeight="1"/>
    <row r="171" s="10" customFormat="1" ht="16.5" customHeight="1"/>
    <row r="172" s="10" customFormat="1" ht="16.5" customHeight="1"/>
    <row r="173" ht="16.5" customHeight="1"/>
    <row r="174" spans="1:9" ht="16.5" customHeight="1">
      <c r="A174" s="13" t="s">
        <v>123</v>
      </c>
      <c r="B174" s="13"/>
      <c r="C174" s="13"/>
      <c r="D174" s="13"/>
      <c r="E174" s="13"/>
      <c r="F174" s="13"/>
      <c r="G174" s="13"/>
      <c r="H174" s="13"/>
      <c r="I174" s="13"/>
    </row>
    <row r="175" ht="16.5" customHeight="1"/>
    <row r="176" s="10" customFormat="1" ht="16.5" customHeight="1"/>
    <row r="177" s="10" customFormat="1" ht="16.5" customHeight="1"/>
    <row r="178" s="10" customFormat="1" ht="16.5" customHeight="1"/>
    <row r="179" s="10" customFormat="1" ht="16.5" customHeight="1"/>
    <row r="180" s="10" customFormat="1" ht="16.5" customHeight="1"/>
    <row r="181" ht="16.5" customHeight="1"/>
    <row r="182" spans="1:9" ht="16.5" customHeight="1">
      <c r="A182" s="13" t="s">
        <v>199</v>
      </c>
      <c r="B182" s="13"/>
      <c r="C182" s="13"/>
      <c r="D182" s="13"/>
      <c r="E182" s="13"/>
      <c r="F182" s="13"/>
      <c r="G182" s="13"/>
      <c r="H182" s="13"/>
      <c r="I182" s="13"/>
    </row>
    <row r="183" ht="16.5" customHeight="1"/>
    <row r="184" s="10" customFormat="1" ht="16.5" customHeight="1"/>
    <row r="185" s="10" customFormat="1" ht="16.5" customHeight="1"/>
    <row r="186" s="10" customFormat="1" ht="16.5" customHeight="1"/>
    <row r="187" s="10" customFormat="1" ht="16.5" customHeight="1"/>
    <row r="188" s="10" customFormat="1" ht="16.5" customHeight="1"/>
    <row r="189" ht="16.5" customHeight="1"/>
    <row r="190" spans="1:9" ht="16.5" customHeight="1">
      <c r="A190" s="13" t="s">
        <v>124</v>
      </c>
      <c r="B190" s="13"/>
      <c r="C190" s="13"/>
      <c r="D190" s="13"/>
      <c r="E190" s="13"/>
      <c r="F190" s="13"/>
      <c r="G190" s="13"/>
      <c r="H190" s="13"/>
      <c r="I190" s="13"/>
    </row>
    <row r="191" ht="16.5" customHeight="1"/>
    <row r="192" s="10" customFormat="1" ht="16.5" customHeight="1"/>
    <row r="193" s="10" customFormat="1" ht="16.5" customHeight="1"/>
    <row r="194" s="10" customFormat="1" ht="16.5" customHeight="1"/>
    <row r="195" s="10" customFormat="1" ht="16.5" customHeight="1"/>
    <row r="196" s="10" customFormat="1" ht="16.5" customHeight="1"/>
    <row r="197" ht="16.5" customHeight="1"/>
    <row r="198" spans="1:9" ht="16.5" customHeight="1">
      <c r="A198" s="13" t="s">
        <v>125</v>
      </c>
      <c r="B198" s="13"/>
      <c r="C198" s="13"/>
      <c r="D198" s="13"/>
      <c r="E198" s="13"/>
      <c r="F198" s="13"/>
      <c r="G198" s="13"/>
      <c r="H198" s="13"/>
      <c r="I198" s="13"/>
    </row>
    <row r="199" ht="16.5" customHeight="1"/>
    <row r="200" s="10" customFormat="1" ht="16.5" customHeight="1"/>
    <row r="201" s="10" customFormat="1" ht="16.5" customHeight="1"/>
    <row r="202" s="10" customFormat="1" ht="16.5" customHeight="1"/>
    <row r="203" s="10" customFormat="1" ht="16.5" customHeight="1"/>
    <row r="204" s="10" customFormat="1" ht="16.5" customHeight="1"/>
    <row r="205" ht="16.5" customHeight="1"/>
    <row r="206" spans="1:9" ht="16.5" customHeight="1">
      <c r="A206" s="13" t="s">
        <v>126</v>
      </c>
      <c r="B206" s="13"/>
      <c r="C206" s="13"/>
      <c r="D206" s="13"/>
      <c r="E206" s="13"/>
      <c r="F206" s="13"/>
      <c r="G206" s="13"/>
      <c r="H206" s="13"/>
      <c r="I206" s="13"/>
    </row>
    <row r="207" ht="16.5" customHeight="1"/>
    <row r="208" s="10" customFormat="1" ht="16.5" customHeight="1"/>
    <row r="209" s="10" customFormat="1" ht="16.5" customHeight="1"/>
    <row r="210" s="10" customFormat="1" ht="16.5" customHeight="1"/>
    <row r="211" s="10" customFormat="1" ht="16.5" customHeight="1"/>
    <row r="212" s="10" customFormat="1" ht="16.5" customHeight="1"/>
    <row r="213" ht="16.5" customHeight="1"/>
    <row r="214" spans="1:9" ht="16.5" customHeight="1">
      <c r="A214" s="13" t="s">
        <v>127</v>
      </c>
      <c r="B214" s="13"/>
      <c r="C214" s="13"/>
      <c r="D214" s="13"/>
      <c r="E214" s="13"/>
      <c r="F214" s="13"/>
      <c r="G214" s="13"/>
      <c r="H214" s="13"/>
      <c r="I214" s="13"/>
    </row>
    <row r="215" ht="16.5" customHeight="1"/>
    <row r="216" s="10" customFormat="1" ht="16.5" customHeight="1"/>
    <row r="217" s="10" customFormat="1" ht="16.5" customHeight="1"/>
    <row r="218" s="10" customFormat="1" ht="16.5" customHeight="1"/>
    <row r="219" s="10" customFormat="1" ht="16.5" customHeight="1"/>
    <row r="220" s="10" customFormat="1" ht="16.5" customHeight="1"/>
    <row r="221" ht="16.5" customHeight="1"/>
    <row r="222" spans="1:9" ht="16.5" customHeight="1">
      <c r="A222" s="13" t="s">
        <v>207</v>
      </c>
      <c r="B222" s="13"/>
      <c r="C222" s="13"/>
      <c r="D222" s="13"/>
      <c r="E222" s="13"/>
      <c r="F222" s="13"/>
      <c r="G222" s="13"/>
      <c r="H222" s="13"/>
      <c r="I222" s="13"/>
    </row>
    <row r="223" ht="16.5" customHeight="1"/>
    <row r="224" s="10" customFormat="1" ht="16.5" customHeight="1"/>
    <row r="225" s="10" customFormat="1" ht="16.5" customHeight="1"/>
    <row r="226" s="10" customFormat="1" ht="16.5" customHeight="1"/>
    <row r="227" s="10" customFormat="1" ht="16.5" customHeight="1"/>
    <row r="228" s="10" customFormat="1" ht="16.5" customHeight="1"/>
    <row r="229" ht="16.5" customHeight="1"/>
    <row r="230" spans="1:9" ht="16.5" customHeight="1">
      <c r="A230" s="13" t="s">
        <v>200</v>
      </c>
      <c r="B230" s="13"/>
      <c r="C230" s="13"/>
      <c r="D230" s="13"/>
      <c r="E230" s="13"/>
      <c r="F230" s="13"/>
      <c r="G230" s="13"/>
      <c r="H230" s="13"/>
      <c r="I230" s="13"/>
    </row>
    <row r="231" ht="16.5" customHeight="1"/>
    <row r="232" s="10" customFormat="1" ht="16.5" customHeight="1"/>
    <row r="233" s="10" customFormat="1" ht="16.5" customHeight="1"/>
    <row r="234" s="10" customFormat="1" ht="16.5" customHeight="1"/>
    <row r="235" s="10" customFormat="1" ht="16.5" customHeight="1"/>
    <row r="236" s="10" customFormat="1" ht="16.5" customHeight="1"/>
    <row r="237" ht="16.5" customHeight="1"/>
    <row r="238" spans="1:9" ht="16.5" customHeight="1">
      <c r="A238" s="13" t="s">
        <v>128</v>
      </c>
      <c r="B238" s="13"/>
      <c r="C238" s="13"/>
      <c r="D238" s="13"/>
      <c r="E238" s="13"/>
      <c r="F238" s="13"/>
      <c r="G238" s="13"/>
      <c r="H238" s="13"/>
      <c r="I238" s="13"/>
    </row>
    <row r="239" ht="16.5" customHeight="1"/>
    <row r="240" s="10" customFormat="1" ht="16.5" customHeight="1"/>
    <row r="241" s="10" customFormat="1" ht="16.5" customHeight="1"/>
    <row r="242" s="10" customFormat="1" ht="16.5" customHeight="1"/>
    <row r="243" s="10" customFormat="1" ht="16.5" customHeight="1"/>
    <row r="244" s="10" customFormat="1" ht="16.5" customHeight="1"/>
    <row r="245" ht="16.5" customHeight="1"/>
    <row r="246" spans="1:9" ht="16.5" customHeight="1">
      <c r="A246" s="13" t="s">
        <v>129</v>
      </c>
      <c r="B246" s="13"/>
      <c r="C246" s="13"/>
      <c r="D246" s="13"/>
      <c r="E246" s="13"/>
      <c r="F246" s="13"/>
      <c r="G246" s="13"/>
      <c r="H246" s="13"/>
      <c r="I246" s="13"/>
    </row>
    <row r="247" ht="16.5" customHeight="1"/>
    <row r="248" s="10" customFormat="1" ht="16.5" customHeight="1"/>
    <row r="249" s="10" customFormat="1" ht="16.5" customHeight="1"/>
    <row r="250" s="10" customFormat="1" ht="16.5" customHeight="1"/>
    <row r="251" s="10" customFormat="1" ht="16.5" customHeight="1"/>
    <row r="252" s="10" customFormat="1" ht="16.5" customHeight="1"/>
    <row r="253" ht="16.5" customHeight="1"/>
    <row r="254" spans="1:9" ht="16.5" customHeight="1">
      <c r="A254" s="13" t="s">
        <v>130</v>
      </c>
      <c r="B254" s="13"/>
      <c r="C254" s="13"/>
      <c r="D254" s="13"/>
      <c r="E254" s="13"/>
      <c r="F254" s="13"/>
      <c r="G254" s="13"/>
      <c r="H254" s="13"/>
      <c r="I254" s="13"/>
    </row>
    <row r="255" ht="16.5" customHeight="1"/>
    <row r="256" s="10" customFormat="1" ht="16.5" customHeight="1"/>
    <row r="257" s="10" customFormat="1" ht="16.5" customHeight="1"/>
    <row r="258" s="10" customFormat="1" ht="16.5" customHeight="1"/>
    <row r="259" s="10" customFormat="1" ht="16.5" customHeight="1"/>
    <row r="260" s="10" customFormat="1" ht="16.5" customHeight="1"/>
    <row r="261" ht="16.5" customHeight="1"/>
    <row r="262" spans="1:9" ht="16.5" customHeight="1">
      <c r="A262" s="13" t="s">
        <v>140</v>
      </c>
      <c r="B262" s="13"/>
      <c r="C262" s="13"/>
      <c r="D262" s="13"/>
      <c r="E262" s="13"/>
      <c r="F262" s="13"/>
      <c r="G262" s="13"/>
      <c r="H262" s="13"/>
      <c r="I262" s="13"/>
    </row>
    <row r="263" ht="16.5" customHeight="1"/>
    <row r="264" s="10" customFormat="1" ht="16.5" customHeight="1"/>
    <row r="265" s="10" customFormat="1" ht="16.5" customHeight="1"/>
    <row r="266" s="10" customFormat="1" ht="16.5" customHeight="1"/>
    <row r="267" s="10" customFormat="1" ht="16.5" customHeight="1"/>
    <row r="268" s="10" customFormat="1" ht="16.5" customHeight="1"/>
    <row r="269" ht="16.5" customHeight="1"/>
    <row r="270" spans="1:9" ht="16.5" customHeight="1">
      <c r="A270" s="13" t="s">
        <v>131</v>
      </c>
      <c r="B270" s="13"/>
      <c r="C270" s="13"/>
      <c r="D270" s="13"/>
      <c r="E270" s="13"/>
      <c r="F270" s="13"/>
      <c r="G270" s="13"/>
      <c r="H270" s="13"/>
      <c r="I270" s="13"/>
    </row>
    <row r="271" ht="16.5" customHeight="1"/>
    <row r="272" s="10" customFormat="1" ht="16.5" customHeight="1"/>
    <row r="273" s="10" customFormat="1" ht="16.5" customHeight="1"/>
    <row r="274" s="10" customFormat="1" ht="16.5" customHeight="1"/>
    <row r="275" s="10" customFormat="1" ht="16.5" customHeight="1"/>
    <row r="276" s="10" customFormat="1" ht="16.5" customHeight="1"/>
    <row r="277" ht="16.5" customHeight="1"/>
    <row r="278" spans="1:9" ht="16.5" customHeight="1">
      <c r="A278" s="13" t="s">
        <v>132</v>
      </c>
      <c r="B278" s="13"/>
      <c r="C278" s="13"/>
      <c r="D278" s="13"/>
      <c r="E278" s="13"/>
      <c r="F278" s="13"/>
      <c r="G278" s="13"/>
      <c r="H278" s="13"/>
      <c r="I278" s="13"/>
    </row>
    <row r="279" ht="16.5" customHeight="1"/>
    <row r="280" s="10" customFormat="1" ht="16.5" customHeight="1"/>
    <row r="281" s="10" customFormat="1" ht="16.5" customHeight="1"/>
    <row r="282" s="10" customFormat="1" ht="16.5" customHeight="1"/>
    <row r="283" s="10" customFormat="1" ht="16.5" customHeight="1"/>
    <row r="284" s="10" customFormat="1" ht="16.5" customHeight="1"/>
    <row r="285" ht="16.5" customHeight="1"/>
    <row r="286" spans="1:9" ht="16.5" customHeight="1">
      <c r="A286" s="13" t="s">
        <v>133</v>
      </c>
      <c r="B286" s="13"/>
      <c r="C286" s="13"/>
      <c r="D286" s="13"/>
      <c r="E286" s="13"/>
      <c r="F286" s="13"/>
      <c r="G286" s="13"/>
      <c r="H286" s="13"/>
      <c r="I286" s="13"/>
    </row>
    <row r="287" ht="16.5" customHeight="1"/>
    <row r="288" s="10" customFormat="1" ht="16.5" customHeight="1"/>
    <row r="289" s="10" customFormat="1" ht="16.5" customHeight="1"/>
    <row r="290" s="10" customFormat="1" ht="16.5" customHeight="1"/>
    <row r="291" s="10" customFormat="1" ht="16.5" customHeight="1"/>
    <row r="292" s="10" customFormat="1" ht="16.5" customHeight="1"/>
    <row r="293" ht="16.5" customHeight="1"/>
    <row r="294" spans="1:9" ht="16.5" customHeight="1">
      <c r="A294" s="13" t="s">
        <v>134</v>
      </c>
      <c r="B294" s="13"/>
      <c r="C294" s="13"/>
      <c r="D294" s="13"/>
      <c r="E294" s="13"/>
      <c r="F294" s="13"/>
      <c r="G294" s="13"/>
      <c r="H294" s="13"/>
      <c r="I294" s="13"/>
    </row>
    <row r="295" ht="16.5" customHeight="1"/>
    <row r="296" s="10" customFormat="1" ht="16.5" customHeight="1"/>
    <row r="297" s="10" customFormat="1" ht="16.5" customHeight="1"/>
    <row r="298" s="10" customFormat="1" ht="16.5" customHeight="1"/>
    <row r="299" s="10" customFormat="1" ht="16.5" customHeight="1"/>
    <row r="300" s="10" customFormat="1" ht="16.5" customHeight="1"/>
    <row r="301" ht="16.5" customHeight="1"/>
    <row r="302" spans="1:9" ht="16.5" customHeight="1">
      <c r="A302" s="13" t="s">
        <v>135</v>
      </c>
      <c r="B302" s="13"/>
      <c r="C302" s="13"/>
      <c r="D302" s="13"/>
      <c r="E302" s="13"/>
      <c r="F302" s="13"/>
      <c r="G302" s="13"/>
      <c r="H302" s="13"/>
      <c r="I302" s="13"/>
    </row>
    <row r="303" ht="16.5" customHeight="1"/>
    <row r="304" s="10" customFormat="1" ht="16.5" customHeight="1"/>
    <row r="305" s="10" customFormat="1" ht="16.5" customHeight="1"/>
    <row r="306" s="10" customFormat="1" ht="16.5" customHeight="1"/>
    <row r="307" s="10" customFormat="1" ht="16.5" customHeight="1"/>
    <row r="308" s="10" customFormat="1" ht="16.5" customHeight="1"/>
    <row r="309" ht="16.5" customHeight="1"/>
    <row r="310" spans="1:9" ht="16.5" customHeight="1">
      <c r="A310" s="13" t="s">
        <v>136</v>
      </c>
      <c r="B310" s="13"/>
      <c r="C310" s="13"/>
      <c r="D310" s="13"/>
      <c r="E310" s="13"/>
      <c r="F310" s="13"/>
      <c r="G310" s="13"/>
      <c r="H310" s="13"/>
      <c r="I310" s="13"/>
    </row>
    <row r="311" ht="16.5" customHeight="1"/>
    <row r="312" s="10" customFormat="1" ht="16.5" customHeight="1"/>
    <row r="313" s="10" customFormat="1" ht="16.5" customHeight="1"/>
    <row r="314" s="10" customFormat="1" ht="16.5" customHeight="1"/>
    <row r="315" s="10" customFormat="1" ht="16.5" customHeight="1"/>
    <row r="316" s="10" customFormat="1" ht="16.5" customHeight="1"/>
    <row r="317" ht="16.5" customHeight="1"/>
    <row r="318" spans="1:9" ht="16.5" customHeight="1">
      <c r="A318" s="13" t="s">
        <v>137</v>
      </c>
      <c r="B318" s="13"/>
      <c r="C318" s="13"/>
      <c r="D318" s="13"/>
      <c r="E318" s="13"/>
      <c r="F318" s="13"/>
      <c r="G318" s="13"/>
      <c r="H318" s="13"/>
      <c r="I318" s="13"/>
    </row>
    <row r="319" ht="16.5" customHeight="1"/>
    <row r="320" s="10" customFormat="1" ht="16.5" customHeight="1"/>
    <row r="321" s="10" customFormat="1" ht="16.5" customHeight="1"/>
    <row r="322" s="10" customFormat="1" ht="16.5" customHeight="1"/>
    <row r="323" s="10" customFormat="1" ht="16.5" customHeight="1"/>
    <row r="324" s="10" customFormat="1" ht="16.5" customHeight="1"/>
    <row r="325" ht="16.5" customHeight="1"/>
    <row r="326" spans="1:9" ht="16.5" customHeight="1">
      <c r="A326" s="13" t="s">
        <v>138</v>
      </c>
      <c r="B326" s="13"/>
      <c r="C326" s="13"/>
      <c r="D326" s="13"/>
      <c r="E326" s="13"/>
      <c r="F326" s="13"/>
      <c r="G326" s="13"/>
      <c r="H326" s="13"/>
      <c r="I326" s="13"/>
    </row>
    <row r="327" ht="16.5" customHeight="1"/>
    <row r="328" s="10" customFormat="1" ht="16.5" customHeight="1"/>
    <row r="329" s="10" customFormat="1" ht="16.5" customHeight="1"/>
    <row r="330" s="10" customFormat="1" ht="16.5" customHeight="1"/>
    <row r="331" s="10" customFormat="1" ht="16.5" customHeight="1"/>
    <row r="332" s="10" customFormat="1" ht="16.5" customHeight="1"/>
    <row r="333" ht="16.5" customHeight="1"/>
    <row r="334" spans="1:9" ht="16.5" customHeight="1">
      <c r="A334" s="13" t="s">
        <v>139</v>
      </c>
      <c r="B334" s="13"/>
      <c r="C334" s="13"/>
      <c r="D334" s="13"/>
      <c r="E334" s="13"/>
      <c r="F334" s="13"/>
      <c r="G334" s="13"/>
      <c r="H334" s="13"/>
      <c r="I334" s="13"/>
    </row>
    <row r="335" ht="16.5" customHeight="1"/>
    <row r="336" s="10" customFormat="1" ht="16.5" customHeight="1"/>
    <row r="337" s="10" customFormat="1" ht="16.5" customHeight="1"/>
    <row r="338" s="10" customFormat="1" ht="16.5" customHeight="1"/>
    <row r="339" s="10" customFormat="1" ht="16.5" customHeight="1"/>
    <row r="340" s="10" customFormat="1" ht="16.5" customHeight="1"/>
    <row r="341" ht="16.5" customHeight="1"/>
    <row r="342" ht="16.5" customHeight="1"/>
    <row r="343" ht="16.5" customHeight="1">
      <c r="A343" s="3" t="s">
        <v>141</v>
      </c>
    </row>
    <row r="344" ht="16.5" customHeight="1"/>
    <row r="345" spans="1:9" ht="16.5" customHeight="1">
      <c r="A345" s="13" t="s">
        <v>142</v>
      </c>
      <c r="B345" s="13"/>
      <c r="C345" s="13"/>
      <c r="D345" s="13"/>
      <c r="E345" s="13"/>
      <c r="F345" s="13"/>
      <c r="G345" s="13"/>
      <c r="H345" s="13"/>
      <c r="I345" s="13"/>
    </row>
    <row r="346" ht="16.5" customHeight="1"/>
    <row r="347" s="10" customFormat="1" ht="16.5" customHeight="1"/>
    <row r="348" s="10" customFormat="1" ht="16.5" customHeight="1"/>
    <row r="349" s="10" customFormat="1" ht="16.5" customHeight="1"/>
    <row r="350" s="10" customFormat="1" ht="16.5" customHeight="1"/>
    <row r="351" ht="16.5" customHeight="1"/>
    <row r="352" ht="16.5" customHeight="1"/>
    <row r="353" spans="1:9" ht="16.5" customHeight="1">
      <c r="A353" s="13" t="s">
        <v>143</v>
      </c>
      <c r="B353" s="13"/>
      <c r="C353" s="13"/>
      <c r="D353" s="13"/>
      <c r="E353" s="13"/>
      <c r="F353" s="13"/>
      <c r="G353" s="13"/>
      <c r="H353" s="13"/>
      <c r="I353" s="13"/>
    </row>
    <row r="354" ht="16.5" customHeight="1"/>
    <row r="355" s="10" customFormat="1" ht="16.5" customHeight="1"/>
    <row r="356" s="10" customFormat="1" ht="16.5" customHeight="1"/>
    <row r="357" s="10" customFormat="1" ht="16.5" customHeight="1"/>
    <row r="358" s="10" customFormat="1" ht="16.5" customHeight="1"/>
    <row r="359" ht="16.5" customHeight="1"/>
    <row r="360" ht="16.5" customHeight="1"/>
    <row r="361" spans="1:9" ht="16.5" customHeight="1">
      <c r="A361" s="13" t="s">
        <v>144</v>
      </c>
      <c r="B361" s="13"/>
      <c r="C361" s="13"/>
      <c r="D361" s="13"/>
      <c r="E361" s="13"/>
      <c r="F361" s="13"/>
      <c r="G361" s="13"/>
      <c r="H361" s="13"/>
      <c r="I361" s="13"/>
    </row>
    <row r="362" ht="16.5" customHeight="1"/>
    <row r="363" s="10" customFormat="1" ht="16.5" customHeight="1"/>
    <row r="364" s="10" customFormat="1" ht="16.5" customHeight="1"/>
    <row r="365" s="10" customFormat="1" ht="16.5" customHeight="1"/>
    <row r="366" s="10" customFormat="1" ht="16.5" customHeight="1"/>
    <row r="367" s="10" customFormat="1" ht="16.5" customHeight="1"/>
    <row r="368" ht="16.5" customHeight="1"/>
    <row r="369" spans="1:9" ht="16.5" customHeight="1">
      <c r="A369" s="13" t="s">
        <v>145</v>
      </c>
      <c r="B369" s="13"/>
      <c r="C369" s="13"/>
      <c r="D369" s="13"/>
      <c r="E369" s="13"/>
      <c r="F369" s="13"/>
      <c r="G369" s="13"/>
      <c r="H369" s="13"/>
      <c r="I369" s="13"/>
    </row>
    <row r="370" ht="16.5" customHeight="1"/>
    <row r="371" s="10" customFormat="1" ht="16.5" customHeight="1"/>
    <row r="372" s="10" customFormat="1" ht="16.5" customHeight="1"/>
    <row r="373" s="10" customFormat="1" ht="16.5" customHeight="1"/>
    <row r="374" s="10" customFormat="1" ht="16.5" customHeight="1"/>
    <row r="375" s="10" customFormat="1" ht="16.5" customHeight="1"/>
    <row r="376" ht="16.5" customHeight="1"/>
    <row r="377" spans="1:9" ht="16.5" customHeight="1">
      <c r="A377" s="13" t="s">
        <v>146</v>
      </c>
      <c r="B377" s="13"/>
      <c r="C377" s="13"/>
      <c r="D377" s="13"/>
      <c r="E377" s="13"/>
      <c r="F377" s="13"/>
      <c r="G377" s="13"/>
      <c r="H377" s="13"/>
      <c r="I377" s="13"/>
    </row>
    <row r="378" ht="16.5" customHeight="1"/>
    <row r="379" s="10" customFormat="1" ht="16.5" customHeight="1"/>
    <row r="380" s="10" customFormat="1" ht="16.5" customHeight="1"/>
    <row r="381" s="10" customFormat="1" ht="16.5" customHeight="1"/>
    <row r="382" s="10" customFormat="1" ht="16.5" customHeight="1"/>
    <row r="383" s="10" customFormat="1" ht="16.5" customHeight="1"/>
    <row r="384" ht="16.5" customHeight="1"/>
    <row r="385" spans="1:9" ht="16.5" customHeight="1">
      <c r="A385" s="13" t="s">
        <v>201</v>
      </c>
      <c r="B385" s="13"/>
      <c r="C385" s="13"/>
      <c r="D385" s="13"/>
      <c r="E385" s="13"/>
      <c r="F385" s="13"/>
      <c r="G385" s="13"/>
      <c r="H385" s="13"/>
      <c r="I385" s="13"/>
    </row>
    <row r="386" ht="16.5" customHeight="1"/>
    <row r="387" s="10" customFormat="1" ht="16.5" customHeight="1"/>
    <row r="388" s="10" customFormat="1" ht="16.5" customHeight="1"/>
    <row r="389" s="10" customFormat="1" ht="16.5" customHeight="1"/>
    <row r="390" s="10" customFormat="1" ht="16.5" customHeight="1"/>
    <row r="391" s="10" customFormat="1" ht="16.5" customHeight="1"/>
    <row r="392" ht="16.5" customHeight="1"/>
    <row r="393" spans="1:9" ht="16.5" customHeight="1">
      <c r="A393" s="13" t="s">
        <v>147</v>
      </c>
      <c r="B393" s="13"/>
      <c r="C393" s="13"/>
      <c r="D393" s="13"/>
      <c r="E393" s="13"/>
      <c r="F393" s="13"/>
      <c r="G393" s="13"/>
      <c r="H393" s="13"/>
      <c r="I393" s="13"/>
    </row>
    <row r="394" ht="16.5" customHeight="1"/>
    <row r="395" s="10" customFormat="1" ht="16.5" customHeight="1"/>
    <row r="396" s="10" customFormat="1" ht="16.5" customHeight="1"/>
    <row r="397" s="10" customFormat="1" ht="16.5" customHeight="1"/>
    <row r="398" s="10" customFormat="1" ht="16.5" customHeight="1"/>
    <row r="399" s="10" customFormat="1" ht="16.5" customHeight="1"/>
    <row r="400" ht="16.5" customHeight="1"/>
    <row r="401" spans="1:9" ht="16.5" customHeight="1">
      <c r="A401" s="13" t="s">
        <v>148</v>
      </c>
      <c r="B401" s="13"/>
      <c r="C401" s="13"/>
      <c r="D401" s="13"/>
      <c r="E401" s="13"/>
      <c r="F401" s="13"/>
      <c r="G401" s="13"/>
      <c r="H401" s="13"/>
      <c r="I401" s="13"/>
    </row>
    <row r="402" ht="16.5" customHeight="1"/>
    <row r="403" s="10" customFormat="1" ht="16.5" customHeight="1"/>
    <row r="404" s="10" customFormat="1" ht="16.5" customHeight="1"/>
    <row r="405" s="10" customFormat="1" ht="16.5" customHeight="1"/>
    <row r="406" s="10" customFormat="1" ht="16.5" customHeight="1"/>
    <row r="407" s="10" customFormat="1" ht="16.5" customHeight="1"/>
    <row r="408" ht="16.5" customHeight="1"/>
    <row r="409" spans="1:9" ht="16.5" customHeight="1">
      <c r="A409" s="13" t="s">
        <v>149</v>
      </c>
      <c r="B409" s="13"/>
      <c r="C409" s="13"/>
      <c r="D409" s="13"/>
      <c r="E409" s="13"/>
      <c r="F409" s="13"/>
      <c r="G409" s="13"/>
      <c r="H409" s="13"/>
      <c r="I409" s="13"/>
    </row>
    <row r="410" ht="16.5" customHeight="1"/>
    <row r="411" s="10" customFormat="1" ht="16.5" customHeight="1"/>
    <row r="412" s="10" customFormat="1" ht="16.5" customHeight="1"/>
    <row r="413" s="10" customFormat="1" ht="16.5" customHeight="1"/>
    <row r="414" s="10" customFormat="1" ht="16.5" customHeight="1"/>
    <row r="415" s="10" customFormat="1" ht="16.5" customHeight="1"/>
    <row r="416" ht="16.5" customHeight="1"/>
    <row r="417" spans="1:9" ht="16.5" customHeight="1">
      <c r="A417" s="13" t="s">
        <v>150</v>
      </c>
      <c r="B417" s="13"/>
      <c r="C417" s="13"/>
      <c r="D417" s="13"/>
      <c r="E417" s="13"/>
      <c r="F417" s="13"/>
      <c r="G417" s="13"/>
      <c r="H417" s="13"/>
      <c r="I417" s="13"/>
    </row>
    <row r="418" ht="16.5" customHeight="1"/>
    <row r="419" s="10" customFormat="1" ht="16.5" customHeight="1"/>
    <row r="420" s="10" customFormat="1" ht="16.5" customHeight="1"/>
    <row r="421" s="10" customFormat="1" ht="16.5" customHeight="1"/>
    <row r="422" s="10" customFormat="1" ht="16.5" customHeight="1"/>
    <row r="423" s="10" customFormat="1" ht="16.5" customHeight="1"/>
    <row r="424" ht="16.5" customHeight="1"/>
    <row r="425" ht="16.5" customHeight="1"/>
    <row r="426" ht="16.5" customHeight="1">
      <c r="A426" s="3" t="s">
        <v>151</v>
      </c>
    </row>
    <row r="427" ht="16.5" customHeight="1"/>
    <row r="428" spans="1:9" ht="16.5" customHeight="1">
      <c r="A428" s="12" t="s">
        <v>152</v>
      </c>
      <c r="B428" s="12"/>
      <c r="C428" s="12"/>
      <c r="D428" s="12"/>
      <c r="E428" s="12"/>
      <c r="F428" s="12"/>
      <c r="G428" s="12"/>
      <c r="H428" s="12"/>
      <c r="I428" s="12"/>
    </row>
    <row r="429" ht="16.5" customHeight="1"/>
    <row r="430" s="10" customFormat="1" ht="16.5" customHeight="1"/>
    <row r="431" s="10" customFormat="1" ht="16.5" customHeight="1"/>
    <row r="432" s="10" customFormat="1" ht="16.5" customHeight="1"/>
    <row r="433" ht="16.5" customHeight="1"/>
    <row r="434" spans="1:9" ht="16.5" customHeight="1">
      <c r="A434" s="12" t="s">
        <v>153</v>
      </c>
      <c r="B434" s="12"/>
      <c r="C434" s="12"/>
      <c r="D434" s="12"/>
      <c r="E434" s="12"/>
      <c r="F434" s="12"/>
      <c r="G434" s="12"/>
      <c r="H434" s="12"/>
      <c r="I434" s="12"/>
    </row>
    <row r="435" ht="16.5" customHeight="1"/>
    <row r="436" s="10" customFormat="1" ht="16.5" customHeight="1"/>
    <row r="437" s="10" customFormat="1" ht="16.5" customHeight="1"/>
    <row r="438" s="10" customFormat="1" ht="16.5" customHeight="1"/>
    <row r="439" ht="16.5" customHeight="1"/>
    <row r="440" spans="1:9" ht="16.5" customHeight="1">
      <c r="A440" s="12" t="s">
        <v>154</v>
      </c>
      <c r="B440" s="12"/>
      <c r="C440" s="12"/>
      <c r="D440" s="12"/>
      <c r="E440" s="12"/>
      <c r="F440" s="12"/>
      <c r="G440" s="12"/>
      <c r="H440" s="12"/>
      <c r="I440" s="12"/>
    </row>
    <row r="441" ht="16.5" customHeight="1"/>
    <row r="442" s="10" customFormat="1" ht="16.5" customHeight="1"/>
    <row r="443" s="10" customFormat="1" ht="16.5" customHeight="1"/>
    <row r="444" s="10" customFormat="1" ht="16.5" customHeight="1"/>
    <row r="445" ht="16.5" customHeight="1"/>
    <row r="446" spans="1:9" ht="16.5" customHeight="1">
      <c r="A446" s="12" t="s">
        <v>155</v>
      </c>
      <c r="B446" s="12"/>
      <c r="C446" s="12"/>
      <c r="D446" s="12"/>
      <c r="E446" s="12"/>
      <c r="F446" s="12"/>
      <c r="G446" s="12"/>
      <c r="H446" s="12"/>
      <c r="I446" s="12"/>
    </row>
    <row r="447" ht="16.5" customHeight="1"/>
    <row r="448" s="10" customFormat="1" ht="16.5" customHeight="1"/>
    <row r="449" s="10" customFormat="1" ht="16.5" customHeight="1"/>
    <row r="450" s="10" customFormat="1" ht="16.5" customHeight="1"/>
    <row r="451" ht="16.5" customHeight="1"/>
    <row r="452" spans="1:9" ht="16.5" customHeight="1">
      <c r="A452" s="12" t="s">
        <v>156</v>
      </c>
      <c r="B452" s="12"/>
      <c r="C452" s="12"/>
      <c r="D452" s="12"/>
      <c r="E452" s="12"/>
      <c r="F452" s="12"/>
      <c r="G452" s="12"/>
      <c r="H452" s="12"/>
      <c r="I452" s="12"/>
    </row>
    <row r="453" ht="16.5" customHeight="1"/>
    <row r="454" s="10" customFormat="1" ht="16.5" customHeight="1"/>
    <row r="455" s="10" customFormat="1" ht="16.5" customHeight="1"/>
    <row r="456" s="10" customFormat="1" ht="16.5" customHeight="1"/>
    <row r="457" ht="16.5" customHeight="1"/>
    <row r="458" spans="1:9" ht="16.5" customHeight="1">
      <c r="A458" s="12" t="s">
        <v>157</v>
      </c>
      <c r="B458" s="12"/>
      <c r="C458" s="12"/>
      <c r="D458" s="12"/>
      <c r="E458" s="12"/>
      <c r="F458" s="12"/>
      <c r="G458" s="12"/>
      <c r="H458" s="12"/>
      <c r="I458" s="12"/>
    </row>
    <row r="459" ht="16.5" customHeight="1"/>
    <row r="460" s="10" customFormat="1" ht="16.5" customHeight="1"/>
    <row r="461" s="10" customFormat="1" ht="16.5" customHeight="1"/>
    <row r="462" s="10" customFormat="1" ht="16.5" customHeight="1"/>
    <row r="463" ht="16.5" customHeight="1"/>
    <row r="464" spans="1:9" ht="16.5" customHeight="1">
      <c r="A464" s="12" t="s">
        <v>158</v>
      </c>
      <c r="B464" s="12"/>
      <c r="C464" s="12"/>
      <c r="D464" s="12"/>
      <c r="E464" s="12"/>
      <c r="F464" s="12"/>
      <c r="G464" s="12"/>
      <c r="H464" s="12"/>
      <c r="I464" s="12"/>
    </row>
    <row r="465" ht="16.5" customHeight="1"/>
    <row r="466" s="10" customFormat="1" ht="16.5" customHeight="1"/>
    <row r="467" s="10" customFormat="1" ht="16.5" customHeight="1"/>
    <row r="468" s="10" customFormat="1" ht="16.5" customHeight="1"/>
    <row r="469" ht="16.5" customHeight="1"/>
    <row r="470" spans="1:9" ht="16.5" customHeight="1">
      <c r="A470" s="12" t="s">
        <v>159</v>
      </c>
      <c r="B470" s="12"/>
      <c r="C470" s="12"/>
      <c r="D470" s="12"/>
      <c r="E470" s="12"/>
      <c r="F470" s="12"/>
      <c r="G470" s="12"/>
      <c r="H470" s="12"/>
      <c r="I470" s="12"/>
    </row>
    <row r="471" ht="16.5" customHeight="1"/>
    <row r="472" s="10" customFormat="1" ht="16.5" customHeight="1"/>
    <row r="473" s="10" customFormat="1" ht="16.5" customHeight="1"/>
    <row r="474" s="10" customFormat="1" ht="16.5" customHeight="1"/>
    <row r="475" ht="16.5" customHeight="1"/>
    <row r="476" spans="1:9" ht="16.5" customHeight="1">
      <c r="A476" s="12" t="s">
        <v>160</v>
      </c>
      <c r="B476" s="12"/>
      <c r="C476" s="12"/>
      <c r="D476" s="12"/>
      <c r="E476" s="12"/>
      <c r="F476" s="12"/>
      <c r="G476" s="12"/>
      <c r="H476" s="12"/>
      <c r="I476" s="12"/>
    </row>
    <row r="477" ht="16.5" customHeight="1"/>
    <row r="478" s="10" customFormat="1" ht="16.5" customHeight="1"/>
    <row r="479" s="10" customFormat="1" ht="16.5" customHeight="1"/>
    <row r="480" s="10" customFormat="1" ht="16.5" customHeight="1"/>
    <row r="481" ht="16.5" customHeight="1"/>
    <row r="482" spans="1:9" ht="16.5" customHeight="1">
      <c r="A482" s="12" t="s">
        <v>161</v>
      </c>
      <c r="B482" s="12"/>
      <c r="C482" s="12"/>
      <c r="D482" s="12"/>
      <c r="E482" s="12"/>
      <c r="F482" s="12"/>
      <c r="G482" s="12"/>
      <c r="H482" s="12"/>
      <c r="I482" s="12"/>
    </row>
    <row r="483" ht="16.5" customHeight="1"/>
    <row r="484" s="10" customFormat="1" ht="16.5" customHeight="1"/>
    <row r="485" s="10" customFormat="1" ht="16.5" customHeight="1"/>
    <row r="486" s="10" customFormat="1" ht="16.5" customHeight="1"/>
    <row r="487" ht="16.5" customHeight="1"/>
    <row r="488" spans="1:9" ht="16.5" customHeight="1">
      <c r="A488" s="12" t="s">
        <v>162</v>
      </c>
      <c r="B488" s="12"/>
      <c r="C488" s="12"/>
      <c r="D488" s="12"/>
      <c r="E488" s="12"/>
      <c r="F488" s="12"/>
      <c r="G488" s="12"/>
      <c r="H488" s="12"/>
      <c r="I488" s="12"/>
    </row>
    <row r="489" ht="16.5" customHeight="1"/>
    <row r="490" s="10" customFormat="1" ht="16.5" customHeight="1"/>
    <row r="491" s="10" customFormat="1" ht="16.5" customHeight="1"/>
    <row r="492" s="10" customFormat="1" ht="16.5" customHeight="1"/>
    <row r="493" ht="16.5" customHeight="1"/>
    <row r="494" spans="1:9" ht="16.5" customHeight="1">
      <c r="A494" s="12" t="s">
        <v>163</v>
      </c>
      <c r="B494" s="12"/>
      <c r="C494" s="12"/>
      <c r="D494" s="12"/>
      <c r="E494" s="12"/>
      <c r="F494" s="12"/>
      <c r="G494" s="12"/>
      <c r="H494" s="12"/>
      <c r="I494" s="12"/>
    </row>
    <row r="495" ht="16.5" customHeight="1"/>
    <row r="496" s="10" customFormat="1" ht="16.5" customHeight="1"/>
    <row r="497" s="10" customFormat="1" ht="16.5" customHeight="1"/>
    <row r="498" s="10" customFormat="1" ht="16.5" customHeight="1"/>
    <row r="499" ht="16.5" customHeight="1"/>
    <row r="500" ht="16.5" customHeight="1"/>
    <row r="501" ht="16.5" customHeight="1">
      <c r="A501" s="3" t="s">
        <v>164</v>
      </c>
    </row>
    <row r="502" ht="16.5" customHeight="1"/>
    <row r="503" spans="1:9" ht="16.5" customHeight="1">
      <c r="A503" s="13" t="s">
        <v>202</v>
      </c>
      <c r="B503" s="13"/>
      <c r="C503" s="13"/>
      <c r="D503" s="13"/>
      <c r="E503" s="13"/>
      <c r="F503" s="13"/>
      <c r="G503" s="13"/>
      <c r="H503" s="13"/>
      <c r="I503" s="13"/>
    </row>
    <row r="504" ht="16.5" customHeight="1"/>
    <row r="505" spans="2:9" ht="16.5" customHeight="1">
      <c r="B505" s="24"/>
      <c r="C505" s="25"/>
      <c r="D505" s="25"/>
      <c r="E505" s="25"/>
      <c r="F505" s="25"/>
      <c r="G505" s="25"/>
      <c r="H505" s="25"/>
      <c r="I505" s="26"/>
    </row>
    <row r="506" ht="16.5" customHeight="1"/>
    <row r="507" spans="1:9" ht="16.5" customHeight="1">
      <c r="A507" s="13" t="s">
        <v>107</v>
      </c>
      <c r="B507" s="13"/>
      <c r="C507" s="13"/>
      <c r="D507" s="13"/>
      <c r="E507" s="13"/>
      <c r="F507" s="13"/>
      <c r="G507" s="13"/>
      <c r="H507" s="13"/>
      <c r="I507" s="13"/>
    </row>
    <row r="508" ht="16.5" customHeight="1"/>
    <row r="509" spans="2:9" ht="16.5" customHeight="1">
      <c r="B509" s="24"/>
      <c r="C509" s="25"/>
      <c r="D509" s="25"/>
      <c r="E509" s="25"/>
      <c r="F509" s="25"/>
      <c r="G509" s="25"/>
      <c r="H509" s="25"/>
      <c r="I509" s="26"/>
    </row>
    <row r="510" ht="16.5" customHeight="1"/>
    <row r="511" spans="1:9" ht="16.5" customHeight="1">
      <c r="A511" s="13" t="s">
        <v>108</v>
      </c>
      <c r="B511" s="13"/>
      <c r="C511" s="13"/>
      <c r="D511" s="13"/>
      <c r="E511" s="13"/>
      <c r="F511" s="13"/>
      <c r="G511" s="13"/>
      <c r="H511" s="13"/>
      <c r="I511" s="13"/>
    </row>
    <row r="512" ht="16.5" customHeight="1"/>
    <row r="513" spans="2:9" ht="16.5" customHeight="1">
      <c r="B513" s="24"/>
      <c r="C513" s="25"/>
      <c r="D513" s="25"/>
      <c r="E513" s="25"/>
      <c r="F513" s="25"/>
      <c r="G513" s="25"/>
      <c r="H513" s="25"/>
      <c r="I513" s="26"/>
    </row>
    <row r="514" ht="16.5" customHeight="1"/>
    <row r="515" spans="1:9" ht="16.5" customHeight="1">
      <c r="A515" s="13" t="s">
        <v>109</v>
      </c>
      <c r="B515" s="13"/>
      <c r="C515" s="13"/>
      <c r="D515" s="13"/>
      <c r="E515" s="13"/>
      <c r="F515" s="13"/>
      <c r="G515" s="13"/>
      <c r="H515" s="13"/>
      <c r="I515" s="13"/>
    </row>
    <row r="516" ht="16.5" customHeight="1"/>
    <row r="517" spans="2:9" ht="16.5" customHeight="1">
      <c r="B517" s="24"/>
      <c r="C517" s="25"/>
      <c r="D517" s="25"/>
      <c r="E517" s="25"/>
      <c r="F517" s="25"/>
      <c r="G517" s="25"/>
      <c r="H517" s="25"/>
      <c r="I517" s="26"/>
    </row>
    <row r="518" ht="16.5" customHeight="1"/>
    <row r="519" spans="1:9" ht="16.5" customHeight="1">
      <c r="A519" s="13" t="s">
        <v>203</v>
      </c>
      <c r="B519" s="13"/>
      <c r="C519" s="13"/>
      <c r="D519" s="13"/>
      <c r="E519" s="13"/>
      <c r="F519" s="13"/>
      <c r="G519" s="13"/>
      <c r="H519" s="13"/>
      <c r="I519" s="13"/>
    </row>
    <row r="520" ht="16.5" customHeight="1"/>
    <row r="521" spans="2:9" ht="16.5" customHeight="1">
      <c r="B521" s="24"/>
      <c r="C521" s="25"/>
      <c r="D521" s="25"/>
      <c r="E521" s="25"/>
      <c r="F521" s="25"/>
      <c r="G521" s="25"/>
      <c r="H521" s="25"/>
      <c r="I521" s="26"/>
    </row>
    <row r="522" ht="16.5" customHeight="1"/>
    <row r="523" spans="1:9" ht="16.5" customHeight="1">
      <c r="A523" s="13" t="s">
        <v>110</v>
      </c>
      <c r="B523" s="13"/>
      <c r="C523" s="13"/>
      <c r="D523" s="13"/>
      <c r="E523" s="13"/>
      <c r="F523" s="13"/>
      <c r="G523" s="13"/>
      <c r="H523" s="13"/>
      <c r="I523" s="13"/>
    </row>
    <row r="524" ht="16.5" customHeight="1"/>
    <row r="525" spans="2:9" ht="16.5" customHeight="1">
      <c r="B525" s="24"/>
      <c r="C525" s="25"/>
      <c r="D525" s="25"/>
      <c r="E525" s="25"/>
      <c r="F525" s="25"/>
      <c r="G525" s="25"/>
      <c r="H525" s="25"/>
      <c r="I525" s="26"/>
    </row>
    <row r="526" ht="16.5" customHeight="1"/>
    <row r="527" spans="1:9" ht="16.5" customHeight="1">
      <c r="A527" s="13" t="s">
        <v>204</v>
      </c>
      <c r="B527" s="13"/>
      <c r="C527" s="13"/>
      <c r="D527" s="13"/>
      <c r="E527" s="13"/>
      <c r="F527" s="13"/>
      <c r="G527" s="13"/>
      <c r="H527" s="13"/>
      <c r="I527" s="13"/>
    </row>
    <row r="528" ht="16.5" customHeight="1"/>
    <row r="529" spans="2:9" ht="16.5" customHeight="1">
      <c r="B529" s="24"/>
      <c r="C529" s="25"/>
      <c r="D529" s="25"/>
      <c r="E529" s="25"/>
      <c r="F529" s="25"/>
      <c r="G529" s="25"/>
      <c r="H529" s="25"/>
      <c r="I529" s="26"/>
    </row>
    <row r="530" ht="16.5" customHeight="1"/>
    <row r="531" spans="1:9" ht="16.5" customHeight="1">
      <c r="A531" s="13" t="s">
        <v>111</v>
      </c>
      <c r="B531" s="13"/>
      <c r="C531" s="13"/>
      <c r="D531" s="13"/>
      <c r="E531" s="13"/>
      <c r="F531" s="13"/>
      <c r="G531" s="13"/>
      <c r="H531" s="13"/>
      <c r="I531" s="13"/>
    </row>
    <row r="532" ht="16.5" customHeight="1"/>
    <row r="533" spans="2:9" ht="16.5" customHeight="1">
      <c r="B533" s="24"/>
      <c r="C533" s="25"/>
      <c r="D533" s="25"/>
      <c r="E533" s="25"/>
      <c r="F533" s="25"/>
      <c r="G533" s="25"/>
      <c r="H533" s="25"/>
      <c r="I533" s="26"/>
    </row>
    <row r="534" ht="16.5" customHeight="1"/>
    <row r="535" spans="1:9" ht="16.5" customHeight="1">
      <c r="A535" s="13" t="s">
        <v>112</v>
      </c>
      <c r="B535" s="13"/>
      <c r="C535" s="13"/>
      <c r="D535" s="13"/>
      <c r="E535" s="13"/>
      <c r="F535" s="13"/>
      <c r="G535" s="13"/>
      <c r="H535" s="13"/>
      <c r="I535" s="13"/>
    </row>
    <row r="536" ht="16.5" customHeight="1"/>
    <row r="537" spans="2:9" ht="16.5" customHeight="1">
      <c r="B537" s="24"/>
      <c r="C537" s="25"/>
      <c r="D537" s="25"/>
      <c r="E537" s="25"/>
      <c r="F537" s="25"/>
      <c r="G537" s="25"/>
      <c r="H537" s="25"/>
      <c r="I537" s="26"/>
    </row>
    <row r="538" ht="16.5" customHeight="1"/>
    <row r="539" spans="1:9" ht="16.5" customHeight="1">
      <c r="A539" s="13" t="s">
        <v>113</v>
      </c>
      <c r="B539" s="13"/>
      <c r="C539" s="13"/>
      <c r="D539" s="13"/>
      <c r="E539" s="13"/>
      <c r="F539" s="13"/>
      <c r="G539" s="13"/>
      <c r="H539" s="13"/>
      <c r="I539" s="13"/>
    </row>
    <row r="540" ht="16.5" customHeight="1"/>
    <row r="541" spans="2:9" ht="16.5" customHeight="1">
      <c r="B541" s="24"/>
      <c r="C541" s="25"/>
      <c r="D541" s="25"/>
      <c r="E541" s="25"/>
      <c r="F541" s="25"/>
      <c r="G541" s="25"/>
      <c r="H541" s="25"/>
      <c r="I541" s="26"/>
    </row>
    <row r="542" ht="16.5" customHeight="1"/>
    <row r="543" ht="16.5" customHeight="1"/>
    <row r="544" ht="16.5" customHeight="1">
      <c r="A544" s="3" t="s">
        <v>165</v>
      </c>
    </row>
    <row r="545" ht="16.5" customHeight="1"/>
    <row r="546" spans="1:9" ht="16.5" customHeight="1">
      <c r="A546" s="13" t="s">
        <v>166</v>
      </c>
      <c r="B546" s="13"/>
      <c r="C546" s="13"/>
      <c r="D546" s="13"/>
      <c r="E546" s="13"/>
      <c r="F546" s="13"/>
      <c r="G546" s="13"/>
      <c r="H546" s="13"/>
      <c r="I546" s="13"/>
    </row>
    <row r="547" ht="16.5" customHeight="1"/>
    <row r="548" spans="2:9" ht="16.5" customHeight="1">
      <c r="B548" s="24"/>
      <c r="C548" s="25"/>
      <c r="D548" s="25"/>
      <c r="E548" s="25"/>
      <c r="F548" s="25"/>
      <c r="G548" s="25"/>
      <c r="H548" s="25"/>
      <c r="I548" s="26"/>
    </row>
    <row r="549" ht="16.5" customHeight="1"/>
    <row r="550" spans="1:9" ht="16.5" customHeight="1">
      <c r="A550" s="13" t="s">
        <v>167</v>
      </c>
      <c r="B550" s="13"/>
      <c r="C550" s="13"/>
      <c r="D550" s="13"/>
      <c r="E550" s="13"/>
      <c r="F550" s="13"/>
      <c r="G550" s="13"/>
      <c r="H550" s="13"/>
      <c r="I550" s="13"/>
    </row>
    <row r="551" ht="16.5" customHeight="1"/>
    <row r="552" s="10" customFormat="1" ht="16.5" customHeight="1"/>
    <row r="553" s="10" customFormat="1" ht="16.5" customHeight="1"/>
    <row r="554" s="10" customFormat="1" ht="16.5" customHeight="1"/>
    <row r="555" s="10" customFormat="1" ht="16.5" customHeight="1"/>
    <row r="556" s="10" customFormat="1" ht="16.5" customHeight="1"/>
    <row r="557" ht="16.5" customHeight="1"/>
    <row r="558" spans="1:9" ht="16.5" customHeight="1">
      <c r="A558" s="13" t="s">
        <v>168</v>
      </c>
      <c r="B558" s="13"/>
      <c r="C558" s="13"/>
      <c r="D558" s="13"/>
      <c r="E558" s="13"/>
      <c r="F558" s="13"/>
      <c r="G558" s="13"/>
      <c r="H558" s="13"/>
      <c r="I558" s="13"/>
    </row>
    <row r="559" ht="16.5" customHeight="1"/>
    <row r="560" s="10" customFormat="1" ht="16.5" customHeight="1"/>
    <row r="561" s="10" customFormat="1" ht="16.5" customHeight="1"/>
    <row r="562" s="10" customFormat="1" ht="16.5" customHeight="1"/>
    <row r="563" s="10" customFormat="1" ht="16.5" customHeight="1"/>
    <row r="564" ht="16.5" customHeight="1"/>
    <row r="565" spans="1:9" ht="16.5" customHeight="1">
      <c r="A565" s="13" t="s">
        <v>169</v>
      </c>
      <c r="B565" s="13"/>
      <c r="C565" s="13"/>
      <c r="D565" s="13"/>
      <c r="E565" s="13"/>
      <c r="F565" s="13"/>
      <c r="G565" s="13"/>
      <c r="H565" s="13"/>
      <c r="I565" s="13"/>
    </row>
    <row r="566" ht="16.5" customHeight="1"/>
    <row r="567" s="10" customFormat="1" ht="16.5" customHeight="1"/>
    <row r="568" s="10" customFormat="1" ht="16.5" customHeight="1"/>
    <row r="569" s="10" customFormat="1" ht="16.5" customHeight="1"/>
    <row r="570" s="10" customFormat="1" ht="16.5" customHeight="1"/>
    <row r="571" s="10" customFormat="1" ht="16.5" customHeight="1"/>
    <row r="572" ht="16.5" customHeight="1"/>
    <row r="573" spans="1:9" ht="16.5" customHeight="1">
      <c r="A573" s="13" t="s">
        <v>170</v>
      </c>
      <c r="B573" s="13"/>
      <c r="C573" s="13"/>
      <c r="D573" s="13"/>
      <c r="E573" s="13"/>
      <c r="F573" s="13"/>
      <c r="G573" s="13"/>
      <c r="H573" s="13"/>
      <c r="I573" s="13"/>
    </row>
    <row r="574" ht="16.5" customHeight="1"/>
    <row r="575" s="10" customFormat="1" ht="16.5" customHeight="1"/>
    <row r="576" s="10" customFormat="1" ht="16.5" customHeight="1"/>
    <row r="577" s="10" customFormat="1" ht="16.5" customHeight="1"/>
    <row r="578" ht="16.5" customHeight="1"/>
    <row r="579" spans="1:9" ht="16.5" customHeight="1">
      <c r="A579" s="13" t="s">
        <v>205</v>
      </c>
      <c r="B579" s="13"/>
      <c r="C579" s="13"/>
      <c r="D579" s="13"/>
      <c r="E579" s="13"/>
      <c r="F579" s="13"/>
      <c r="G579" s="13"/>
      <c r="H579" s="13"/>
      <c r="I579" s="13"/>
    </row>
    <row r="580" ht="16.5" customHeight="1"/>
    <row r="581" s="10" customFormat="1" ht="16.5" customHeight="1"/>
    <row r="582" s="10" customFormat="1" ht="16.5" customHeight="1"/>
    <row r="583" s="10" customFormat="1" ht="16.5" customHeight="1"/>
    <row r="584" s="10" customFormat="1" ht="16.5" customHeight="1"/>
    <row r="585" ht="16.5" customHeight="1"/>
    <row r="586" spans="1:9" ht="16.5" customHeight="1">
      <c r="A586" s="13" t="s">
        <v>171</v>
      </c>
      <c r="B586" s="13"/>
      <c r="C586" s="13"/>
      <c r="D586" s="13"/>
      <c r="E586" s="13"/>
      <c r="F586" s="13"/>
      <c r="G586" s="13"/>
      <c r="H586" s="13"/>
      <c r="I586" s="13"/>
    </row>
    <row r="587" ht="16.5" customHeight="1"/>
    <row r="588" s="10" customFormat="1" ht="16.5" customHeight="1"/>
    <row r="589" s="10" customFormat="1" ht="16.5" customHeight="1"/>
    <row r="590" s="10" customFormat="1" ht="16.5" customHeight="1"/>
    <row r="591" s="10" customFormat="1" ht="16.5" customHeight="1"/>
    <row r="592" ht="16.5" customHeight="1"/>
    <row r="593" spans="1:9" ht="16.5" customHeight="1">
      <c r="A593" s="13" t="s">
        <v>206</v>
      </c>
      <c r="B593" s="13"/>
      <c r="C593" s="13"/>
      <c r="D593" s="13"/>
      <c r="E593" s="13"/>
      <c r="F593" s="13"/>
      <c r="G593" s="13"/>
      <c r="H593" s="13"/>
      <c r="I593" s="13"/>
    </row>
    <row r="594" ht="16.5" customHeight="1"/>
    <row r="595" s="10" customFormat="1" ht="16.5" customHeight="1"/>
    <row r="596" s="10" customFormat="1" ht="16.5" customHeight="1"/>
    <row r="597" s="10" customFormat="1" ht="16.5" customHeight="1"/>
    <row r="598" s="10" customFormat="1" ht="16.5" customHeight="1"/>
    <row r="599" s="10" customFormat="1" ht="16.5" customHeight="1"/>
    <row r="600" ht="16.5" customHeight="1"/>
    <row r="601" spans="1:9" ht="16.5" customHeight="1">
      <c r="A601" s="13" t="s">
        <v>175</v>
      </c>
      <c r="B601" s="13"/>
      <c r="C601" s="13"/>
      <c r="D601" s="13"/>
      <c r="E601" s="13"/>
      <c r="F601" s="13"/>
      <c r="G601" s="13"/>
      <c r="H601" s="13"/>
      <c r="I601" s="13"/>
    </row>
    <row r="602" ht="16.5" customHeight="1"/>
    <row r="603" s="10" customFormat="1" ht="16.5" customHeight="1"/>
    <row r="604" s="10" customFormat="1" ht="16.5" customHeight="1"/>
    <row r="605" s="10" customFormat="1" ht="16.5" customHeight="1"/>
    <row r="606" s="10" customFormat="1" ht="16.5" customHeight="1"/>
    <row r="607" s="10" customFormat="1" ht="16.5" customHeight="1"/>
    <row r="608" ht="16.5" customHeight="1"/>
    <row r="609" ht="16.5" customHeight="1"/>
    <row r="610" ht="16.5" customHeight="1">
      <c r="A610" s="4" t="s">
        <v>172</v>
      </c>
    </row>
    <row r="611" ht="16.5" customHeight="1">
      <c r="A611" s="4"/>
    </row>
    <row r="612" spans="1:9" ht="16.5" customHeight="1">
      <c r="A612" s="27" t="s">
        <v>173</v>
      </c>
      <c r="B612" s="27"/>
      <c r="C612" s="27"/>
      <c r="D612" s="27"/>
      <c r="E612" s="27"/>
      <c r="F612" s="27"/>
      <c r="G612" s="27"/>
      <c r="H612" s="27"/>
      <c r="I612" s="27"/>
    </row>
    <row r="613" spans="1:9" ht="16.5" customHeight="1">
      <c r="A613" s="27"/>
      <c r="B613" s="27"/>
      <c r="C613" s="27"/>
      <c r="D613" s="27"/>
      <c r="E613" s="27"/>
      <c r="F613" s="27"/>
      <c r="G613" s="27"/>
      <c r="H613" s="27"/>
      <c r="I613" s="27"/>
    </row>
    <row r="614" ht="16.5" customHeight="1">
      <c r="A614" s="1"/>
    </row>
    <row r="615" spans="1:9" ht="16.5" customHeight="1">
      <c r="A615" s="23" t="s">
        <v>174</v>
      </c>
      <c r="B615" s="23"/>
      <c r="C615" s="23"/>
      <c r="D615" s="23"/>
      <c r="E615" s="23"/>
      <c r="F615" s="23"/>
      <c r="G615" s="23"/>
      <c r="H615" s="23"/>
      <c r="I615" s="23"/>
    </row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</sheetData>
  <sheetProtection password="FFBD" sheet="1" selectLockedCells="1"/>
  <mergeCells count="117">
    <mergeCell ref="A593:I593"/>
    <mergeCell ref="A601:I601"/>
    <mergeCell ref="A615:I615"/>
    <mergeCell ref="A612:I613"/>
    <mergeCell ref="A565:I565"/>
    <mergeCell ref="A573:I573"/>
    <mergeCell ref="A579:I579"/>
    <mergeCell ref="A586:I586"/>
    <mergeCell ref="A546:I546"/>
    <mergeCell ref="B548:I548"/>
    <mergeCell ref="A550:I550"/>
    <mergeCell ref="A558:I558"/>
    <mergeCell ref="B541:I541"/>
    <mergeCell ref="B509:I509"/>
    <mergeCell ref="A535:I535"/>
    <mergeCell ref="A539:I539"/>
    <mergeCell ref="B513:I513"/>
    <mergeCell ref="B517:I517"/>
    <mergeCell ref="B521:I521"/>
    <mergeCell ref="B525:I525"/>
    <mergeCell ref="B529:I529"/>
    <mergeCell ref="B533:I533"/>
    <mergeCell ref="B537:I537"/>
    <mergeCell ref="A519:I519"/>
    <mergeCell ref="A523:I523"/>
    <mergeCell ref="A527:I527"/>
    <mergeCell ref="A531:I531"/>
    <mergeCell ref="B505:I505"/>
    <mergeCell ref="A507:I507"/>
    <mergeCell ref="A511:I511"/>
    <mergeCell ref="A515:I515"/>
    <mergeCell ref="A503:I503"/>
    <mergeCell ref="A102:I102"/>
    <mergeCell ref="A110:I110"/>
    <mergeCell ref="A118:I118"/>
    <mergeCell ref="A126:I126"/>
    <mergeCell ref="A134:I134"/>
    <mergeCell ref="A142:I142"/>
    <mergeCell ref="A150:I150"/>
    <mergeCell ref="A158:I158"/>
    <mergeCell ref="A166:I166"/>
    <mergeCell ref="A78:I78"/>
    <mergeCell ref="A86:I86"/>
    <mergeCell ref="A94:I94"/>
    <mergeCell ref="A30:I30"/>
    <mergeCell ref="A38:I38"/>
    <mergeCell ref="A46:I46"/>
    <mergeCell ref="A54:I54"/>
    <mergeCell ref="A62:I62"/>
    <mergeCell ref="A70:I70"/>
    <mergeCell ref="A16:I16"/>
    <mergeCell ref="C7:I7"/>
    <mergeCell ref="C8:I8"/>
    <mergeCell ref="C9:I9"/>
    <mergeCell ref="C10:I10"/>
    <mergeCell ref="C11:I11"/>
    <mergeCell ref="C12:I12"/>
    <mergeCell ref="A18:I18"/>
    <mergeCell ref="A22:I22"/>
    <mergeCell ref="A7:B7"/>
    <mergeCell ref="A8:B8"/>
    <mergeCell ref="A9:B9"/>
    <mergeCell ref="A10:B10"/>
    <mergeCell ref="A11:B11"/>
    <mergeCell ref="A12:B12"/>
    <mergeCell ref="A14:I14"/>
    <mergeCell ref="A15:I15"/>
    <mergeCell ref="A1:I2"/>
    <mergeCell ref="A4:B4"/>
    <mergeCell ref="A5:B5"/>
    <mergeCell ref="A6:B6"/>
    <mergeCell ref="C4:I4"/>
    <mergeCell ref="C5:I5"/>
    <mergeCell ref="C6:I6"/>
    <mergeCell ref="A174:I174"/>
    <mergeCell ref="A182:I182"/>
    <mergeCell ref="A190:I190"/>
    <mergeCell ref="A198:I198"/>
    <mergeCell ref="A206:I206"/>
    <mergeCell ref="A214:I214"/>
    <mergeCell ref="A222:I222"/>
    <mergeCell ref="A230:I230"/>
    <mergeCell ref="A238:I238"/>
    <mergeCell ref="A246:I246"/>
    <mergeCell ref="A254:I254"/>
    <mergeCell ref="A262:I262"/>
    <mergeCell ref="A270:I270"/>
    <mergeCell ref="A278:I278"/>
    <mergeCell ref="A286:I286"/>
    <mergeCell ref="A294:I294"/>
    <mergeCell ref="A302:I302"/>
    <mergeCell ref="A310:I310"/>
    <mergeCell ref="A318:I318"/>
    <mergeCell ref="A326:I326"/>
    <mergeCell ref="A369:I369"/>
    <mergeCell ref="A334:I334"/>
    <mergeCell ref="A345:I345"/>
    <mergeCell ref="A353:I353"/>
    <mergeCell ref="A361:I361"/>
    <mergeCell ref="A377:I377"/>
    <mergeCell ref="A385:I385"/>
    <mergeCell ref="A393:I393"/>
    <mergeCell ref="A401:I401"/>
    <mergeCell ref="A409:I409"/>
    <mergeCell ref="A417:I417"/>
    <mergeCell ref="A428:I428"/>
    <mergeCell ref="A434:I434"/>
    <mergeCell ref="A440:I440"/>
    <mergeCell ref="A446:I446"/>
    <mergeCell ref="A452:I452"/>
    <mergeCell ref="A458:I458"/>
    <mergeCell ref="A488:I488"/>
    <mergeCell ref="A494:I494"/>
    <mergeCell ref="A464:I464"/>
    <mergeCell ref="A470:I470"/>
    <mergeCell ref="A476:I476"/>
    <mergeCell ref="A482:I482"/>
  </mergeCells>
  <hyperlinks>
    <hyperlink ref="A612" r:id="rId1" display="mailto:info@englischkurse.li"/>
  </hyperlinks>
  <printOptions/>
  <pageMargins left="0.787401575" right="0.787401575" top="0.984251969" bottom="0.984251969" header="0.5" footer="0.5"/>
  <pageSetup horizontalDpi="600" verticalDpi="600" orientation="portrait" paperSize="9" scale="98" r:id="rId3"/>
  <rowBreaks count="14" manualBreakCount="14">
    <brk id="45" max="8" man="1"/>
    <brk id="85" max="8" man="1"/>
    <brk id="125" max="8" man="1"/>
    <brk id="165" max="8" man="1"/>
    <brk id="205" max="8" man="1"/>
    <brk id="245" max="8" man="1"/>
    <brk id="285" max="8" man="1"/>
    <brk id="325" max="8" man="1"/>
    <brk id="368" max="8" man="1"/>
    <brk id="408" max="8" man="1"/>
    <brk id="445" max="8" man="1"/>
    <brk id="487" max="8" man="1"/>
    <brk id="530" max="8" man="1"/>
    <brk id="572" max="8" man="1"/>
  </rowBreaks>
  <colBreaks count="1" manualBreakCount="1">
    <brk id="9" max="298" man="1"/>
  </colBreaks>
  <ignoredErrors>
    <ignoredError sqref="A428 A440 A434 A482 A476 A470 A464 A458 A452 A446 A488 A49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M93"/>
  <sheetViews>
    <sheetView zoomScalePageLayoutView="50" workbookViewId="0" topLeftCell="A1">
      <selection activeCell="H9" sqref="H9"/>
    </sheetView>
  </sheetViews>
  <sheetFormatPr defaultColWidth="9.140625" defaultRowHeight="12.75"/>
  <cols>
    <col min="1" max="1" width="9.140625" style="0" customWidth="1"/>
    <col min="2" max="2" width="9.8515625" style="0" customWidth="1"/>
    <col min="3" max="13" width="9.140625" style="0" customWidth="1"/>
  </cols>
  <sheetData>
    <row r="2" spans="1:7" ht="12.75">
      <c r="A2" s="20" t="s">
        <v>1</v>
      </c>
      <c r="B2" s="20"/>
      <c r="C2" s="28">
        <f>Frageblatt!$C$4</f>
        <v>0</v>
      </c>
      <c r="D2" s="28"/>
      <c r="E2" s="28"/>
      <c r="F2" s="28"/>
      <c r="G2" s="5"/>
    </row>
    <row r="3" spans="1:7" ht="12.75">
      <c r="A3" s="20" t="s">
        <v>2</v>
      </c>
      <c r="B3" s="20"/>
      <c r="C3" s="28">
        <f>Frageblatt!$C$5</f>
        <v>0</v>
      </c>
      <c r="D3" s="28"/>
      <c r="E3" s="28"/>
      <c r="F3" s="28"/>
      <c r="G3" s="5"/>
    </row>
    <row r="4" spans="1:7" ht="12.75">
      <c r="A4" s="20" t="s">
        <v>3</v>
      </c>
      <c r="B4" s="20"/>
      <c r="C4" s="28">
        <f>Frageblatt!$C$6</f>
        <v>0</v>
      </c>
      <c r="D4" s="28"/>
      <c r="E4" s="28"/>
      <c r="F4" s="28"/>
      <c r="G4" s="5"/>
    </row>
    <row r="5" spans="1:7" ht="12.75">
      <c r="A5" s="20" t="s">
        <v>4</v>
      </c>
      <c r="B5" s="20"/>
      <c r="C5" s="28">
        <f>Frageblatt!$C$7</f>
        <v>0</v>
      </c>
      <c r="D5" s="28"/>
      <c r="E5" s="28"/>
      <c r="F5" s="28"/>
      <c r="G5" s="5"/>
    </row>
    <row r="6" spans="1:7" ht="12.75">
      <c r="A6" s="20" t="s">
        <v>5</v>
      </c>
      <c r="B6" s="20"/>
      <c r="C6" s="28">
        <f>Frageblatt!$C$8</f>
        <v>0</v>
      </c>
      <c r="D6" s="28"/>
      <c r="E6" s="28"/>
      <c r="F6" s="28"/>
      <c r="G6" s="5"/>
    </row>
    <row r="7" spans="1:7" ht="12.75">
      <c r="A7" s="20" t="s">
        <v>6</v>
      </c>
      <c r="B7" s="20"/>
      <c r="C7" s="28">
        <f>Frageblatt!$C$9</f>
        <v>0</v>
      </c>
      <c r="D7" s="28"/>
      <c r="E7" s="28"/>
      <c r="F7" s="28"/>
      <c r="G7" s="5"/>
    </row>
    <row r="8" spans="1:9" ht="12.75">
      <c r="A8" s="20" t="s">
        <v>7</v>
      </c>
      <c r="B8" s="20"/>
      <c r="C8" s="28">
        <f>Frageblatt!$C$10</f>
        <v>0</v>
      </c>
      <c r="D8" s="28"/>
      <c r="E8" s="28"/>
      <c r="F8" s="28"/>
      <c r="G8" s="5"/>
      <c r="H8" s="5"/>
      <c r="I8" s="5"/>
    </row>
    <row r="9" spans="1:9" ht="12.75">
      <c r="A9" s="20" t="s">
        <v>8</v>
      </c>
      <c r="B9" s="20"/>
      <c r="C9" s="28">
        <f>Frageblatt!$C$11</f>
        <v>0</v>
      </c>
      <c r="D9" s="28"/>
      <c r="E9" s="28"/>
      <c r="F9" s="28"/>
      <c r="G9" s="5"/>
      <c r="H9" s="5"/>
      <c r="I9" s="5"/>
    </row>
    <row r="10" spans="1:9" ht="12.75">
      <c r="A10" s="20" t="s">
        <v>9</v>
      </c>
      <c r="B10" s="20"/>
      <c r="C10" s="28">
        <f>Frageblatt!$C$12</f>
        <v>0</v>
      </c>
      <c r="D10" s="28"/>
      <c r="E10" s="28"/>
      <c r="F10" s="28"/>
      <c r="G10" s="5"/>
      <c r="H10" s="5"/>
      <c r="I10" s="5"/>
    </row>
    <row r="12" spans="1:9" ht="12.75">
      <c r="A12" s="6"/>
      <c r="B12" s="7" t="s">
        <v>189</v>
      </c>
      <c r="C12" s="6"/>
      <c r="D12" s="6"/>
      <c r="E12" s="6"/>
      <c r="F12" s="6"/>
      <c r="G12" s="7" t="s">
        <v>101</v>
      </c>
      <c r="H12" s="7" t="s">
        <v>176</v>
      </c>
      <c r="I12" s="6"/>
    </row>
    <row r="13" spans="1:9" ht="12.75">
      <c r="A13" s="6" t="s">
        <v>16</v>
      </c>
      <c r="B13" s="7">
        <v>0</v>
      </c>
      <c r="C13" s="6"/>
      <c r="D13" s="6"/>
      <c r="E13" s="6"/>
      <c r="F13" s="6"/>
      <c r="G13" s="7">
        <f>IF(B13=2,1,0)</f>
        <v>0</v>
      </c>
      <c r="H13" s="7" t="str">
        <f>IF(G13=1,"","FEHLER")</f>
        <v>FEHLER</v>
      </c>
      <c r="I13" s="6"/>
    </row>
    <row r="14" spans="1:9" ht="12.75">
      <c r="A14" s="6" t="s">
        <v>17</v>
      </c>
      <c r="B14" s="7">
        <v>0</v>
      </c>
      <c r="C14" s="6"/>
      <c r="D14" s="6"/>
      <c r="E14" s="6"/>
      <c r="F14" s="6"/>
      <c r="G14" s="7">
        <f>IF(B14=4,1,0)</f>
        <v>0</v>
      </c>
      <c r="H14" s="7" t="str">
        <f aca="true" t="shared" si="0" ref="H14:H74">IF(G14=1,"","FEHLER")</f>
        <v>FEHLER</v>
      </c>
      <c r="I14" s="6"/>
    </row>
    <row r="15" spans="1:9" ht="12.75">
      <c r="A15" s="6" t="s">
        <v>18</v>
      </c>
      <c r="B15" s="7">
        <v>0</v>
      </c>
      <c r="C15" s="6"/>
      <c r="D15" s="6"/>
      <c r="E15" s="6"/>
      <c r="F15" s="6"/>
      <c r="G15" s="7">
        <f>IF(B15=3,1,0)</f>
        <v>0</v>
      </c>
      <c r="H15" s="7" t="str">
        <f t="shared" si="0"/>
        <v>FEHLER</v>
      </c>
      <c r="I15" s="6"/>
    </row>
    <row r="16" spans="1:9" ht="12.75">
      <c r="A16" s="6" t="s">
        <v>19</v>
      </c>
      <c r="B16" s="7">
        <v>0</v>
      </c>
      <c r="C16" s="6"/>
      <c r="D16" s="6"/>
      <c r="E16" s="6"/>
      <c r="F16" s="6"/>
      <c r="G16" s="7">
        <f>IF(B16=1,1,0)</f>
        <v>0</v>
      </c>
      <c r="H16" s="7" t="str">
        <f t="shared" si="0"/>
        <v>FEHLER</v>
      </c>
      <c r="I16" s="6"/>
    </row>
    <row r="17" spans="1:9" ht="12.75">
      <c r="A17" s="6" t="s">
        <v>20</v>
      </c>
      <c r="B17" s="7">
        <v>0</v>
      </c>
      <c r="C17" s="6"/>
      <c r="D17" s="6"/>
      <c r="E17" s="6"/>
      <c r="F17" s="6"/>
      <c r="G17" s="7">
        <f>IF(B17=2,1,0)</f>
        <v>0</v>
      </c>
      <c r="H17" s="7" t="str">
        <f t="shared" si="0"/>
        <v>FEHLER</v>
      </c>
      <c r="I17" s="6"/>
    </row>
    <row r="18" spans="1:9" ht="12.75">
      <c r="A18" s="6" t="s">
        <v>21</v>
      </c>
      <c r="B18" s="7">
        <v>0</v>
      </c>
      <c r="C18" s="6"/>
      <c r="D18" s="6"/>
      <c r="E18" s="6"/>
      <c r="F18" s="6"/>
      <c r="G18" s="7">
        <f>IF(B18=4,1,0)</f>
        <v>0</v>
      </c>
      <c r="H18" s="7" t="str">
        <f t="shared" si="0"/>
        <v>FEHLER</v>
      </c>
      <c r="I18" s="6"/>
    </row>
    <row r="19" spans="1:9" ht="12.75">
      <c r="A19" s="6" t="s">
        <v>22</v>
      </c>
      <c r="B19" s="7">
        <v>0</v>
      </c>
      <c r="C19" s="6"/>
      <c r="D19" s="6"/>
      <c r="E19" s="6"/>
      <c r="F19" s="6"/>
      <c r="G19" s="7">
        <f>IF(B19=3,1,0)</f>
        <v>0</v>
      </c>
      <c r="H19" s="7" t="str">
        <f t="shared" si="0"/>
        <v>FEHLER</v>
      </c>
      <c r="I19" s="6"/>
    </row>
    <row r="20" spans="1:9" ht="12.75">
      <c r="A20" s="6" t="s">
        <v>23</v>
      </c>
      <c r="B20" s="7">
        <v>0</v>
      </c>
      <c r="C20" s="6"/>
      <c r="D20" s="6"/>
      <c r="E20" s="6"/>
      <c r="F20" s="6"/>
      <c r="G20" s="7">
        <f>IF(B20=2,1,0)</f>
        <v>0</v>
      </c>
      <c r="H20" s="7" t="str">
        <f t="shared" si="0"/>
        <v>FEHLER</v>
      </c>
      <c r="I20" s="6"/>
    </row>
    <row r="21" spans="1:9" ht="12.75">
      <c r="A21" s="6" t="s">
        <v>24</v>
      </c>
      <c r="B21" s="7">
        <v>0</v>
      </c>
      <c r="C21" s="6"/>
      <c r="D21" s="6"/>
      <c r="E21" s="6"/>
      <c r="F21" s="6"/>
      <c r="G21" s="7">
        <f>IF(B21=3,1,0)</f>
        <v>0</v>
      </c>
      <c r="H21" s="7" t="str">
        <f t="shared" si="0"/>
        <v>FEHLER</v>
      </c>
      <c r="I21" s="6"/>
    </row>
    <row r="22" spans="1:9" ht="12.75">
      <c r="A22" s="6" t="s">
        <v>25</v>
      </c>
      <c r="B22" s="7">
        <v>0</v>
      </c>
      <c r="C22" s="6"/>
      <c r="D22" s="6"/>
      <c r="E22" s="6"/>
      <c r="F22" s="6"/>
      <c r="G22" s="7">
        <f>IF(B22=2,1,0)</f>
        <v>0</v>
      </c>
      <c r="H22" s="7" t="str">
        <f t="shared" si="0"/>
        <v>FEHLER</v>
      </c>
      <c r="I22" s="6"/>
    </row>
    <row r="23" spans="1:9" ht="12.75">
      <c r="A23" s="6" t="s">
        <v>26</v>
      </c>
      <c r="B23" s="7">
        <v>0</v>
      </c>
      <c r="C23" s="6"/>
      <c r="D23" s="6"/>
      <c r="E23" s="6"/>
      <c r="F23" s="6"/>
      <c r="G23" s="7">
        <f>IF(B23=2,1,0)</f>
        <v>0</v>
      </c>
      <c r="H23" s="7" t="str">
        <f t="shared" si="0"/>
        <v>FEHLER</v>
      </c>
      <c r="I23" s="6"/>
    </row>
    <row r="24" spans="1:9" ht="12.75">
      <c r="A24" s="6" t="s">
        <v>27</v>
      </c>
      <c r="B24" s="7">
        <v>0</v>
      </c>
      <c r="C24" s="6"/>
      <c r="D24" s="6"/>
      <c r="E24" s="6"/>
      <c r="F24" s="6"/>
      <c r="G24" s="7">
        <f>IF(B24=4,1,0)</f>
        <v>0</v>
      </c>
      <c r="H24" s="7" t="str">
        <f t="shared" si="0"/>
        <v>FEHLER</v>
      </c>
      <c r="I24" s="6"/>
    </row>
    <row r="25" spans="1:9" ht="12.75">
      <c r="A25" s="6" t="s">
        <v>28</v>
      </c>
      <c r="B25" s="7">
        <v>0</v>
      </c>
      <c r="C25" s="6"/>
      <c r="D25" s="6"/>
      <c r="E25" s="6"/>
      <c r="F25" s="6"/>
      <c r="G25" s="7">
        <f>IF(B25=1,1,0)</f>
        <v>0</v>
      </c>
      <c r="H25" s="7" t="str">
        <f t="shared" si="0"/>
        <v>FEHLER</v>
      </c>
      <c r="I25" s="6"/>
    </row>
    <row r="26" spans="1:9" ht="12.75">
      <c r="A26" s="6" t="s">
        <v>29</v>
      </c>
      <c r="B26" s="7">
        <v>0</v>
      </c>
      <c r="C26" s="6"/>
      <c r="D26" s="6"/>
      <c r="E26" s="6"/>
      <c r="F26" s="6"/>
      <c r="G26" s="7">
        <f>IF(B26=2,1,0)</f>
        <v>0</v>
      </c>
      <c r="H26" s="7" t="str">
        <f t="shared" si="0"/>
        <v>FEHLER</v>
      </c>
      <c r="I26" s="6"/>
    </row>
    <row r="27" spans="1:9" ht="12.75">
      <c r="A27" s="6" t="s">
        <v>30</v>
      </c>
      <c r="B27" s="7">
        <v>0</v>
      </c>
      <c r="C27" s="6"/>
      <c r="D27" s="6"/>
      <c r="E27" s="6"/>
      <c r="F27" s="6"/>
      <c r="G27" s="7">
        <f>IF(B27=2,1,0)</f>
        <v>0</v>
      </c>
      <c r="H27" s="7" t="str">
        <f t="shared" si="0"/>
        <v>FEHLER</v>
      </c>
      <c r="I27" s="6"/>
    </row>
    <row r="28" spans="1:9" ht="12.75">
      <c r="A28" s="6" t="s">
        <v>31</v>
      </c>
      <c r="B28" s="7">
        <v>0</v>
      </c>
      <c r="C28" s="6"/>
      <c r="D28" s="6"/>
      <c r="E28" s="6"/>
      <c r="F28" s="6"/>
      <c r="G28" s="7">
        <f>IF(B28=2,1,0)</f>
        <v>0</v>
      </c>
      <c r="H28" s="7" t="str">
        <f t="shared" si="0"/>
        <v>FEHLER</v>
      </c>
      <c r="I28" s="6"/>
    </row>
    <row r="29" spans="1:9" ht="12.75">
      <c r="A29" s="6" t="s">
        <v>32</v>
      </c>
      <c r="B29" s="7">
        <v>0</v>
      </c>
      <c r="C29" s="6"/>
      <c r="D29" s="6"/>
      <c r="E29" s="6"/>
      <c r="F29" s="6"/>
      <c r="G29" s="7">
        <f>IF(B29=4,1,0)</f>
        <v>0</v>
      </c>
      <c r="H29" s="7" t="str">
        <f t="shared" si="0"/>
        <v>FEHLER</v>
      </c>
      <c r="I29" s="6"/>
    </row>
    <row r="30" spans="1:9" ht="12.75">
      <c r="A30" s="6" t="s">
        <v>33</v>
      </c>
      <c r="B30" s="7">
        <v>0</v>
      </c>
      <c r="C30" s="6"/>
      <c r="D30" s="6"/>
      <c r="E30" s="6"/>
      <c r="F30" s="6"/>
      <c r="G30" s="7">
        <f>IF(B30=3,1,0)</f>
        <v>0</v>
      </c>
      <c r="H30" s="7" t="str">
        <f t="shared" si="0"/>
        <v>FEHLER</v>
      </c>
      <c r="I30" s="6"/>
    </row>
    <row r="31" spans="1:9" ht="12.75">
      <c r="A31" s="6" t="s">
        <v>34</v>
      </c>
      <c r="B31" s="7">
        <v>0</v>
      </c>
      <c r="C31" s="6"/>
      <c r="D31" s="6"/>
      <c r="E31" s="6"/>
      <c r="F31" s="6"/>
      <c r="G31" s="7">
        <f>IF(B31=4,1,0)</f>
        <v>0</v>
      </c>
      <c r="H31" s="7" t="str">
        <f t="shared" si="0"/>
        <v>FEHLER</v>
      </c>
      <c r="I31" s="6"/>
    </row>
    <row r="32" spans="1:9" ht="12.75">
      <c r="A32" s="6" t="s">
        <v>35</v>
      </c>
      <c r="B32" s="7">
        <v>0</v>
      </c>
      <c r="C32" s="6"/>
      <c r="D32" s="6"/>
      <c r="E32" s="6"/>
      <c r="F32" s="6"/>
      <c r="G32" s="7">
        <f>IF(B32=3,1,0)</f>
        <v>0</v>
      </c>
      <c r="H32" s="7" t="str">
        <f t="shared" si="0"/>
        <v>FEHLER</v>
      </c>
      <c r="I32" s="6"/>
    </row>
    <row r="33" spans="1:9" ht="12.75">
      <c r="A33" s="6" t="s">
        <v>36</v>
      </c>
      <c r="B33" s="7">
        <v>0</v>
      </c>
      <c r="C33" s="6"/>
      <c r="D33" s="6"/>
      <c r="E33" s="6"/>
      <c r="F33" s="6"/>
      <c r="G33" s="7">
        <f>IF(B33=4,1,0)</f>
        <v>0</v>
      </c>
      <c r="H33" s="7" t="str">
        <f t="shared" si="0"/>
        <v>FEHLER</v>
      </c>
      <c r="I33" s="6"/>
    </row>
    <row r="34" spans="1:9" ht="12.75">
      <c r="A34" s="6" t="s">
        <v>37</v>
      </c>
      <c r="B34" s="7">
        <v>0</v>
      </c>
      <c r="C34" s="6"/>
      <c r="D34" s="6"/>
      <c r="E34" s="6"/>
      <c r="F34" s="6"/>
      <c r="G34" s="7">
        <f>IF(B34=1,1,0)</f>
        <v>0</v>
      </c>
      <c r="H34" s="7" t="str">
        <f t="shared" si="0"/>
        <v>FEHLER</v>
      </c>
      <c r="I34" s="6"/>
    </row>
    <row r="35" spans="1:9" ht="12.75">
      <c r="A35" s="6" t="s">
        <v>38</v>
      </c>
      <c r="B35" s="7">
        <v>0</v>
      </c>
      <c r="C35" s="6"/>
      <c r="D35" s="6"/>
      <c r="E35" s="6"/>
      <c r="F35" s="6"/>
      <c r="G35" s="7">
        <f>IF(B35=2,1,0)</f>
        <v>0</v>
      </c>
      <c r="H35" s="7" t="str">
        <f t="shared" si="0"/>
        <v>FEHLER</v>
      </c>
      <c r="I35" s="6"/>
    </row>
    <row r="36" spans="1:9" ht="12.75">
      <c r="A36" s="6" t="s">
        <v>39</v>
      </c>
      <c r="B36" s="7">
        <v>0</v>
      </c>
      <c r="C36" s="6"/>
      <c r="D36" s="6"/>
      <c r="E36" s="6"/>
      <c r="F36" s="6"/>
      <c r="G36" s="7">
        <f>IF(B36=3,1,0)</f>
        <v>0</v>
      </c>
      <c r="H36" s="7" t="str">
        <f t="shared" si="0"/>
        <v>FEHLER</v>
      </c>
      <c r="I36" s="6"/>
    </row>
    <row r="37" spans="1:9" ht="12.75">
      <c r="A37" s="6" t="s">
        <v>40</v>
      </c>
      <c r="B37" s="7">
        <v>0</v>
      </c>
      <c r="C37" s="6"/>
      <c r="D37" s="6"/>
      <c r="E37" s="6"/>
      <c r="F37" s="6"/>
      <c r="G37" s="7">
        <f>IF(B37=4,1,0)</f>
        <v>0</v>
      </c>
      <c r="H37" s="7" t="str">
        <f t="shared" si="0"/>
        <v>FEHLER</v>
      </c>
      <c r="I37" s="6"/>
    </row>
    <row r="38" spans="1:9" ht="12.75">
      <c r="A38" s="6" t="s">
        <v>41</v>
      </c>
      <c r="B38" s="7">
        <v>0</v>
      </c>
      <c r="C38" s="6"/>
      <c r="D38" s="6"/>
      <c r="E38" s="6"/>
      <c r="F38" s="6"/>
      <c r="G38" s="7">
        <f>IF(B38=1,1,0)</f>
        <v>0</v>
      </c>
      <c r="H38" s="7" t="str">
        <f t="shared" si="0"/>
        <v>FEHLER</v>
      </c>
      <c r="I38" s="6"/>
    </row>
    <row r="39" spans="1:9" ht="12.75">
      <c r="A39" s="6" t="s">
        <v>42</v>
      </c>
      <c r="B39" s="7">
        <v>0</v>
      </c>
      <c r="C39" s="6"/>
      <c r="D39" s="6"/>
      <c r="E39" s="6"/>
      <c r="F39" s="6"/>
      <c r="G39" s="7">
        <f>IF(B39=4,1,0)</f>
        <v>0</v>
      </c>
      <c r="H39" s="7" t="str">
        <f t="shared" si="0"/>
        <v>FEHLER</v>
      </c>
      <c r="I39" s="6"/>
    </row>
    <row r="40" spans="1:9" ht="12.75">
      <c r="A40" s="6" t="s">
        <v>43</v>
      </c>
      <c r="B40" s="7">
        <v>0</v>
      </c>
      <c r="C40" s="6"/>
      <c r="D40" s="6"/>
      <c r="E40" s="6"/>
      <c r="F40" s="6"/>
      <c r="G40" s="7">
        <f>IF(B40=3,1,0)</f>
        <v>0</v>
      </c>
      <c r="H40" s="7" t="str">
        <f t="shared" si="0"/>
        <v>FEHLER</v>
      </c>
      <c r="I40" s="6"/>
    </row>
    <row r="41" spans="1:9" ht="12.75">
      <c r="A41" s="6" t="s">
        <v>44</v>
      </c>
      <c r="B41" s="7">
        <v>0</v>
      </c>
      <c r="C41" s="6"/>
      <c r="D41" s="6"/>
      <c r="E41" s="6"/>
      <c r="F41" s="6"/>
      <c r="G41" s="7">
        <f>IF(B41=1,1,0)</f>
        <v>0</v>
      </c>
      <c r="H41" s="7" t="str">
        <f t="shared" si="0"/>
        <v>FEHLER</v>
      </c>
      <c r="I41" s="6"/>
    </row>
    <row r="42" spans="1:9" ht="12.75">
      <c r="A42" s="6" t="s">
        <v>45</v>
      </c>
      <c r="B42" s="7">
        <v>0</v>
      </c>
      <c r="C42" s="6"/>
      <c r="D42" s="6"/>
      <c r="E42" s="6"/>
      <c r="F42" s="6"/>
      <c r="G42" s="7">
        <f>IF(B42=3,1,0)</f>
        <v>0</v>
      </c>
      <c r="H42" s="7" t="str">
        <f t="shared" si="0"/>
        <v>FEHLER</v>
      </c>
      <c r="I42" s="6"/>
    </row>
    <row r="43" spans="1:9" ht="12.75">
      <c r="A43" s="6" t="s">
        <v>46</v>
      </c>
      <c r="B43" s="7">
        <v>0</v>
      </c>
      <c r="C43" s="6"/>
      <c r="D43" s="6"/>
      <c r="E43" s="6"/>
      <c r="F43" s="6"/>
      <c r="G43" s="7">
        <f>IF(B43=2,1,0)</f>
        <v>0</v>
      </c>
      <c r="H43" s="7" t="str">
        <f t="shared" si="0"/>
        <v>FEHLER</v>
      </c>
      <c r="I43" s="6"/>
    </row>
    <row r="44" spans="1:9" ht="12.75">
      <c r="A44" s="6" t="s">
        <v>47</v>
      </c>
      <c r="B44" s="7">
        <v>0</v>
      </c>
      <c r="C44" s="6"/>
      <c r="D44" s="6"/>
      <c r="E44" s="6"/>
      <c r="F44" s="6"/>
      <c r="G44" s="7">
        <f>IF(B44=1,1,0)</f>
        <v>0</v>
      </c>
      <c r="H44" s="7" t="str">
        <f t="shared" si="0"/>
        <v>FEHLER</v>
      </c>
      <c r="I44" s="6"/>
    </row>
    <row r="45" spans="1:9" ht="12.75">
      <c r="A45" s="6" t="s">
        <v>48</v>
      </c>
      <c r="B45" s="7">
        <v>0</v>
      </c>
      <c r="C45" s="6"/>
      <c r="D45" s="6"/>
      <c r="E45" s="6"/>
      <c r="F45" s="6"/>
      <c r="G45" s="7">
        <f>IF(B45=3,1,0)</f>
        <v>0</v>
      </c>
      <c r="H45" s="7" t="str">
        <f t="shared" si="0"/>
        <v>FEHLER</v>
      </c>
      <c r="I45" s="6"/>
    </row>
    <row r="46" spans="1:9" ht="12.75">
      <c r="A46" s="6" t="s">
        <v>49</v>
      </c>
      <c r="B46" s="7">
        <v>0</v>
      </c>
      <c r="C46" s="6"/>
      <c r="D46" s="6"/>
      <c r="E46" s="6"/>
      <c r="F46" s="6"/>
      <c r="G46" s="7">
        <f>IF(B46=3,1,0)</f>
        <v>0</v>
      </c>
      <c r="H46" s="7" t="str">
        <f t="shared" si="0"/>
        <v>FEHLER</v>
      </c>
      <c r="I46" s="6"/>
    </row>
    <row r="47" spans="1:9" ht="12.75">
      <c r="A47" s="6" t="s">
        <v>50</v>
      </c>
      <c r="B47" s="7">
        <v>0</v>
      </c>
      <c r="C47" s="6"/>
      <c r="D47" s="6"/>
      <c r="E47" s="6"/>
      <c r="F47" s="6"/>
      <c r="G47" s="7">
        <f>IF(B47=3,1,0)</f>
        <v>0</v>
      </c>
      <c r="H47" s="7" t="str">
        <f t="shared" si="0"/>
        <v>FEHLER</v>
      </c>
      <c r="I47" s="6"/>
    </row>
    <row r="48" spans="1:9" ht="12.75">
      <c r="A48" s="6" t="s">
        <v>51</v>
      </c>
      <c r="B48" s="7">
        <v>0</v>
      </c>
      <c r="C48" s="6"/>
      <c r="D48" s="6"/>
      <c r="E48" s="6"/>
      <c r="F48" s="6"/>
      <c r="G48" s="7">
        <f>IF(B48=4,1,0)</f>
        <v>0</v>
      </c>
      <c r="H48" s="7" t="str">
        <f t="shared" si="0"/>
        <v>FEHLER</v>
      </c>
      <c r="I48" s="6"/>
    </row>
    <row r="49" spans="1:9" ht="12.75">
      <c r="A49" s="6" t="s">
        <v>52</v>
      </c>
      <c r="B49" s="7">
        <v>0</v>
      </c>
      <c r="C49" s="6"/>
      <c r="D49" s="6"/>
      <c r="E49" s="6"/>
      <c r="F49" s="6"/>
      <c r="G49" s="7">
        <f>IF(B49=2,1,0)</f>
        <v>0</v>
      </c>
      <c r="H49" s="7" t="str">
        <f t="shared" si="0"/>
        <v>FEHLER</v>
      </c>
      <c r="I49" s="6"/>
    </row>
    <row r="50" spans="1:9" ht="12.75">
      <c r="A50" s="6" t="s">
        <v>53</v>
      </c>
      <c r="B50" s="7">
        <v>0</v>
      </c>
      <c r="C50" s="6"/>
      <c r="D50" s="6"/>
      <c r="E50" s="6"/>
      <c r="F50" s="6"/>
      <c r="G50" s="7">
        <f>IF(B50=3,1,0)</f>
        <v>0</v>
      </c>
      <c r="H50" s="7" t="str">
        <f t="shared" si="0"/>
        <v>FEHLER</v>
      </c>
      <c r="I50" s="6"/>
    </row>
    <row r="51" spans="1:9" ht="12.75">
      <c r="A51" s="6" t="s">
        <v>54</v>
      </c>
      <c r="B51" s="7">
        <v>0</v>
      </c>
      <c r="C51" s="6"/>
      <c r="D51" s="6"/>
      <c r="E51" s="6"/>
      <c r="F51" s="6"/>
      <c r="G51" s="7">
        <f>IF(B51=4,1,0)</f>
        <v>0</v>
      </c>
      <c r="H51" s="7" t="str">
        <f t="shared" si="0"/>
        <v>FEHLER</v>
      </c>
      <c r="I51" s="6"/>
    </row>
    <row r="52" spans="1:9" ht="12.75">
      <c r="A52" s="6" t="s">
        <v>55</v>
      </c>
      <c r="B52" s="7">
        <v>0</v>
      </c>
      <c r="C52" s="6"/>
      <c r="D52" s="6"/>
      <c r="E52" s="6"/>
      <c r="F52" s="6"/>
      <c r="G52" s="7">
        <f>IF(B52=1,1,0)</f>
        <v>0</v>
      </c>
      <c r="H52" s="7" t="str">
        <f t="shared" si="0"/>
        <v>FEHLER</v>
      </c>
      <c r="I52" s="6"/>
    </row>
    <row r="53" spans="1:9" ht="12.75">
      <c r="A53" s="6" t="s">
        <v>56</v>
      </c>
      <c r="B53" s="7">
        <v>0</v>
      </c>
      <c r="C53" s="6"/>
      <c r="D53" s="6"/>
      <c r="E53" s="6"/>
      <c r="F53" s="6"/>
      <c r="G53" s="7">
        <f>IF(B53=3,1,0)</f>
        <v>0</v>
      </c>
      <c r="H53" s="7" t="str">
        <f t="shared" si="0"/>
        <v>FEHLER</v>
      </c>
      <c r="I53" s="6"/>
    </row>
    <row r="54" spans="1:9" ht="12.75">
      <c r="A54" s="6" t="s">
        <v>57</v>
      </c>
      <c r="B54" s="7">
        <v>0</v>
      </c>
      <c r="C54" s="6"/>
      <c r="D54" s="6"/>
      <c r="E54" s="6"/>
      <c r="F54" s="6"/>
      <c r="G54" s="7">
        <f>IF(B54=1,1,0)</f>
        <v>0</v>
      </c>
      <c r="H54" s="7" t="str">
        <f t="shared" si="0"/>
        <v>FEHLER</v>
      </c>
      <c r="I54" s="6"/>
    </row>
    <row r="55" spans="1:9" ht="12.75">
      <c r="A55" s="6" t="s">
        <v>58</v>
      </c>
      <c r="B55" s="7">
        <v>0</v>
      </c>
      <c r="C55" s="6"/>
      <c r="D55" s="6"/>
      <c r="E55" s="6"/>
      <c r="F55" s="6"/>
      <c r="G55" s="7">
        <f>IF(B55=4,1,0)</f>
        <v>0</v>
      </c>
      <c r="H55" s="7" t="str">
        <f t="shared" si="0"/>
        <v>FEHLER</v>
      </c>
      <c r="I55" s="6"/>
    </row>
    <row r="56" spans="1:9" ht="12.75">
      <c r="A56" s="6" t="s">
        <v>59</v>
      </c>
      <c r="B56" s="7">
        <v>0</v>
      </c>
      <c r="C56" s="6"/>
      <c r="D56" s="6"/>
      <c r="E56" s="6"/>
      <c r="F56" s="6"/>
      <c r="G56" s="7">
        <f>IF(B56=2,1,0)</f>
        <v>0</v>
      </c>
      <c r="H56" s="7" t="str">
        <f t="shared" si="0"/>
        <v>FEHLER</v>
      </c>
      <c r="I56" s="6"/>
    </row>
    <row r="57" spans="1:9" ht="12.75">
      <c r="A57" s="6" t="s">
        <v>60</v>
      </c>
      <c r="B57" s="7">
        <v>0</v>
      </c>
      <c r="C57" s="6"/>
      <c r="D57" s="6"/>
      <c r="E57" s="6"/>
      <c r="F57" s="6"/>
      <c r="G57" s="7">
        <f>IF(B57=4,1,0)</f>
        <v>0</v>
      </c>
      <c r="H57" s="7" t="str">
        <f t="shared" si="0"/>
        <v>FEHLER</v>
      </c>
      <c r="I57" s="6"/>
    </row>
    <row r="58" spans="1:9" ht="12.75">
      <c r="A58" s="6" t="s">
        <v>61</v>
      </c>
      <c r="B58" s="7">
        <v>0</v>
      </c>
      <c r="C58" s="6"/>
      <c r="D58" s="6"/>
      <c r="E58" s="6"/>
      <c r="F58" s="6"/>
      <c r="G58" s="7">
        <f>IF(B58=3,1,0)</f>
        <v>0</v>
      </c>
      <c r="H58" s="7" t="str">
        <f t="shared" si="0"/>
        <v>FEHLER</v>
      </c>
      <c r="I58" s="6"/>
    </row>
    <row r="59" spans="1:9" ht="12.75">
      <c r="A59" s="6" t="s">
        <v>62</v>
      </c>
      <c r="B59" s="7">
        <v>0</v>
      </c>
      <c r="C59" s="6"/>
      <c r="D59" s="6"/>
      <c r="E59" s="6"/>
      <c r="F59" s="6"/>
      <c r="G59" s="7">
        <f>IF(B59=1,1,0)</f>
        <v>0</v>
      </c>
      <c r="H59" s="7" t="str">
        <f t="shared" si="0"/>
        <v>FEHLER</v>
      </c>
      <c r="I59" s="6"/>
    </row>
    <row r="60" spans="1:9" ht="12.75">
      <c r="A60" s="6" t="s">
        <v>63</v>
      </c>
      <c r="B60" s="7">
        <v>0</v>
      </c>
      <c r="C60" s="6"/>
      <c r="D60" s="6"/>
      <c r="E60" s="6"/>
      <c r="F60" s="6"/>
      <c r="G60" s="7">
        <f>IF(B60=2,1,0)</f>
        <v>0</v>
      </c>
      <c r="H60" s="7" t="str">
        <f t="shared" si="0"/>
        <v>FEHLER</v>
      </c>
      <c r="I60" s="6"/>
    </row>
    <row r="61" spans="1:9" ht="12.75">
      <c r="A61" s="6" t="s">
        <v>64</v>
      </c>
      <c r="B61" s="7">
        <v>0</v>
      </c>
      <c r="C61" s="6"/>
      <c r="D61" s="6"/>
      <c r="E61" s="6"/>
      <c r="F61" s="6"/>
      <c r="G61" s="7">
        <f>IF(B61=4,1,0)</f>
        <v>0</v>
      </c>
      <c r="H61" s="7" t="str">
        <f t="shared" si="0"/>
        <v>FEHLER</v>
      </c>
      <c r="I61" s="6"/>
    </row>
    <row r="62" spans="1:13" ht="12.75">
      <c r="A62" s="6" t="s">
        <v>65</v>
      </c>
      <c r="B62" s="7">
        <v>0</v>
      </c>
      <c r="C62" s="6"/>
      <c r="D62" s="6"/>
      <c r="E62" s="6"/>
      <c r="F62" s="6"/>
      <c r="G62" s="7">
        <f>IF(B62=3,1,0)</f>
        <v>0</v>
      </c>
      <c r="H62" s="7" t="str">
        <f t="shared" si="0"/>
        <v>FEHLER</v>
      </c>
      <c r="I62" s="7">
        <f>SUM(G13:G62)</f>
        <v>0</v>
      </c>
      <c r="K62" s="9" t="s">
        <v>198</v>
      </c>
      <c r="L62" s="35"/>
      <c r="M62" s="35"/>
    </row>
    <row r="63" spans="1:13" ht="12.75">
      <c r="A63" s="6" t="s">
        <v>66</v>
      </c>
      <c r="B63" s="7">
        <v>0</v>
      </c>
      <c r="C63" s="6"/>
      <c r="D63" s="6"/>
      <c r="E63" s="6"/>
      <c r="F63" s="6"/>
      <c r="G63" s="7">
        <f>IF(B63=1,1,0)</f>
        <v>0</v>
      </c>
      <c r="H63" s="7" t="str">
        <f t="shared" si="0"/>
        <v>FEHLER</v>
      </c>
      <c r="I63" s="6"/>
      <c r="K63" s="8" t="s">
        <v>177</v>
      </c>
      <c r="L63" s="35" t="s">
        <v>183</v>
      </c>
      <c r="M63" s="35"/>
    </row>
    <row r="64" spans="1:13" ht="12.75">
      <c r="A64" s="6" t="s">
        <v>67</v>
      </c>
      <c r="B64" s="7">
        <v>0</v>
      </c>
      <c r="C64" s="6"/>
      <c r="D64" s="6"/>
      <c r="E64" s="6"/>
      <c r="F64" s="6"/>
      <c r="G64" s="7">
        <f>IF(B64=2,1,0)</f>
        <v>0</v>
      </c>
      <c r="H64" s="7" t="str">
        <f t="shared" si="0"/>
        <v>FEHLER</v>
      </c>
      <c r="I64" s="6"/>
      <c r="K64" s="8" t="s">
        <v>178</v>
      </c>
      <c r="L64" s="35" t="s">
        <v>184</v>
      </c>
      <c r="M64" s="35"/>
    </row>
    <row r="65" spans="1:13" ht="12.75">
      <c r="A65" s="6" t="s">
        <v>68</v>
      </c>
      <c r="B65" s="7">
        <v>0</v>
      </c>
      <c r="C65" s="6"/>
      <c r="D65" s="6"/>
      <c r="E65" s="6"/>
      <c r="F65" s="6"/>
      <c r="G65" s="7">
        <f>IF(B65=1,1,0)</f>
        <v>0</v>
      </c>
      <c r="H65" s="7" t="str">
        <f t="shared" si="0"/>
        <v>FEHLER</v>
      </c>
      <c r="I65" s="6"/>
      <c r="K65" s="8" t="s">
        <v>179</v>
      </c>
      <c r="L65" s="35" t="s">
        <v>185</v>
      </c>
      <c r="M65" s="35"/>
    </row>
    <row r="66" spans="1:13" ht="12.75">
      <c r="A66" s="6" t="s">
        <v>69</v>
      </c>
      <c r="B66" s="7">
        <v>0</v>
      </c>
      <c r="C66" s="6"/>
      <c r="D66" s="6"/>
      <c r="E66" s="6"/>
      <c r="F66" s="6"/>
      <c r="G66" s="7">
        <f>IF(B66=1,1,0)</f>
        <v>0</v>
      </c>
      <c r="H66" s="7" t="str">
        <f t="shared" si="0"/>
        <v>FEHLER</v>
      </c>
      <c r="I66" s="6"/>
      <c r="K66" s="8" t="s">
        <v>180</v>
      </c>
      <c r="L66" s="35" t="s">
        <v>186</v>
      </c>
      <c r="M66" s="35"/>
    </row>
    <row r="67" spans="1:13" ht="12.75">
      <c r="A67" s="6" t="s">
        <v>70</v>
      </c>
      <c r="B67" s="7">
        <v>0</v>
      </c>
      <c r="C67" s="6"/>
      <c r="D67" s="6"/>
      <c r="E67" s="6"/>
      <c r="F67" s="6"/>
      <c r="G67" s="7">
        <f>IF(B67=1,1,0)</f>
        <v>0</v>
      </c>
      <c r="H67" s="7" t="str">
        <f t="shared" si="0"/>
        <v>FEHLER</v>
      </c>
      <c r="I67" s="6"/>
      <c r="K67" s="8" t="s">
        <v>181</v>
      </c>
      <c r="L67" s="35" t="s">
        <v>187</v>
      </c>
      <c r="M67" s="35"/>
    </row>
    <row r="68" spans="1:13" ht="12.75">
      <c r="A68" s="6" t="s">
        <v>71</v>
      </c>
      <c r="B68" s="7">
        <v>0</v>
      </c>
      <c r="C68" s="6"/>
      <c r="D68" s="6"/>
      <c r="E68" s="6"/>
      <c r="F68" s="6"/>
      <c r="G68" s="7">
        <f>IF(B68=2,1,0)</f>
        <v>0</v>
      </c>
      <c r="H68" s="7" t="str">
        <f t="shared" si="0"/>
        <v>FEHLER</v>
      </c>
      <c r="I68" s="6"/>
      <c r="K68" s="8" t="s">
        <v>182</v>
      </c>
      <c r="L68" s="35" t="s">
        <v>188</v>
      </c>
      <c r="M68" s="35"/>
    </row>
    <row r="69" spans="1:9" ht="12.75">
      <c r="A69" s="6" t="s">
        <v>72</v>
      </c>
      <c r="B69" s="7">
        <v>0</v>
      </c>
      <c r="C69" s="6"/>
      <c r="D69" s="6"/>
      <c r="E69" s="6"/>
      <c r="F69" s="6"/>
      <c r="G69" s="7">
        <f>IF(B69=2,1,0)</f>
        <v>0</v>
      </c>
      <c r="H69" s="7" t="str">
        <f t="shared" si="0"/>
        <v>FEHLER</v>
      </c>
      <c r="I69" s="6"/>
    </row>
    <row r="70" spans="1:9" ht="12.75">
      <c r="A70" s="6" t="s">
        <v>73</v>
      </c>
      <c r="B70" s="7">
        <v>0</v>
      </c>
      <c r="C70" s="6"/>
      <c r="D70" s="6"/>
      <c r="E70" s="6"/>
      <c r="F70" s="6"/>
      <c r="G70" s="7">
        <f>IF(B70=2,1,0)</f>
        <v>0</v>
      </c>
      <c r="H70" s="7" t="str">
        <f t="shared" si="0"/>
        <v>FEHLER</v>
      </c>
      <c r="I70" s="6"/>
    </row>
    <row r="71" spans="1:9" ht="12.75">
      <c r="A71" s="6" t="s">
        <v>74</v>
      </c>
      <c r="B71" s="7">
        <v>0</v>
      </c>
      <c r="C71" s="6"/>
      <c r="D71" s="6"/>
      <c r="E71" s="6"/>
      <c r="F71" s="6"/>
      <c r="G71" s="7">
        <f>IF(B71=1,1,0)</f>
        <v>0</v>
      </c>
      <c r="H71" s="7" t="str">
        <f t="shared" si="0"/>
        <v>FEHLER</v>
      </c>
      <c r="I71" s="6"/>
    </row>
    <row r="72" spans="1:9" ht="12.75">
      <c r="A72" s="6" t="s">
        <v>75</v>
      </c>
      <c r="B72" s="7">
        <v>0</v>
      </c>
      <c r="C72" s="6"/>
      <c r="D72" s="6"/>
      <c r="E72" s="6"/>
      <c r="F72" s="6"/>
      <c r="G72" s="7">
        <f>IF(B72=1,1,0)</f>
        <v>0</v>
      </c>
      <c r="H72" s="7" t="str">
        <f t="shared" si="0"/>
        <v>FEHLER</v>
      </c>
      <c r="I72" s="6"/>
    </row>
    <row r="73" spans="1:9" ht="12.75">
      <c r="A73" s="6" t="s">
        <v>76</v>
      </c>
      <c r="B73" s="7">
        <v>0</v>
      </c>
      <c r="C73" s="6"/>
      <c r="D73" s="6"/>
      <c r="E73" s="6"/>
      <c r="F73" s="6"/>
      <c r="G73" s="7">
        <f>IF(B73=1,1,0)</f>
        <v>0</v>
      </c>
      <c r="H73" s="7" t="str">
        <f t="shared" si="0"/>
        <v>FEHLER</v>
      </c>
      <c r="I73" s="6"/>
    </row>
    <row r="74" spans="1:9" ht="12.75">
      <c r="A74" s="6" t="s">
        <v>77</v>
      </c>
      <c r="B74" s="7">
        <v>0</v>
      </c>
      <c r="C74" s="6"/>
      <c r="D74" s="6"/>
      <c r="E74" s="6"/>
      <c r="F74" s="6"/>
      <c r="G74" s="7">
        <f>IF(B74=2,1,0)</f>
        <v>0</v>
      </c>
      <c r="H74" s="7" t="str">
        <f t="shared" si="0"/>
        <v>FEHLER</v>
      </c>
      <c r="I74" s="6"/>
    </row>
    <row r="75" spans="1:9" ht="12.75">
      <c r="A75" s="6" t="s">
        <v>78</v>
      </c>
      <c r="B75" s="28">
        <f>Frageblatt!$B$505</f>
        <v>0</v>
      </c>
      <c r="C75" s="28"/>
      <c r="D75" s="28"/>
      <c r="E75" s="28"/>
      <c r="F75" s="28"/>
      <c r="G75" s="28"/>
      <c r="H75" s="28"/>
      <c r="I75" s="28"/>
    </row>
    <row r="76" spans="1:9" ht="12.75">
      <c r="A76" s="6" t="s">
        <v>79</v>
      </c>
      <c r="B76" s="28">
        <f>Frageblatt!$B$509</f>
        <v>0</v>
      </c>
      <c r="C76" s="28"/>
      <c r="D76" s="28"/>
      <c r="E76" s="28"/>
      <c r="F76" s="28"/>
      <c r="G76" s="28"/>
      <c r="H76" s="28"/>
      <c r="I76" s="28"/>
    </row>
    <row r="77" spans="1:9" ht="12.75">
      <c r="A77" s="6" t="s">
        <v>80</v>
      </c>
      <c r="B77" s="28">
        <f>Frageblatt!$B$513</f>
        <v>0</v>
      </c>
      <c r="C77" s="28"/>
      <c r="D77" s="28"/>
      <c r="E77" s="28"/>
      <c r="F77" s="28"/>
      <c r="G77" s="28"/>
      <c r="H77" s="28"/>
      <c r="I77" s="28"/>
    </row>
    <row r="78" spans="1:9" ht="12.75">
      <c r="A78" s="6" t="s">
        <v>81</v>
      </c>
      <c r="B78" s="28">
        <f>Frageblatt!$B$517</f>
        <v>0</v>
      </c>
      <c r="C78" s="28"/>
      <c r="D78" s="28"/>
      <c r="E78" s="28"/>
      <c r="F78" s="28"/>
      <c r="G78" s="28"/>
      <c r="H78" s="28"/>
      <c r="I78" s="28"/>
    </row>
    <row r="79" spans="1:9" ht="12.75">
      <c r="A79" s="6" t="s">
        <v>82</v>
      </c>
      <c r="B79" s="28">
        <f>Frageblatt!$B$521</f>
        <v>0</v>
      </c>
      <c r="C79" s="28"/>
      <c r="D79" s="28"/>
      <c r="E79" s="28"/>
      <c r="F79" s="28"/>
      <c r="G79" s="28"/>
      <c r="H79" s="28"/>
      <c r="I79" s="28"/>
    </row>
    <row r="80" spans="1:9" ht="12.75">
      <c r="A80" s="6" t="s">
        <v>83</v>
      </c>
      <c r="B80" s="28">
        <f>Frageblatt!$B$525</f>
        <v>0</v>
      </c>
      <c r="C80" s="28"/>
      <c r="D80" s="28"/>
      <c r="E80" s="28"/>
      <c r="F80" s="28"/>
      <c r="G80" s="28"/>
      <c r="H80" s="28"/>
      <c r="I80" s="28"/>
    </row>
    <row r="81" spans="1:9" ht="12.75">
      <c r="A81" s="6" t="s">
        <v>84</v>
      </c>
      <c r="B81" s="28">
        <f>Frageblatt!$B$529</f>
        <v>0</v>
      </c>
      <c r="C81" s="28"/>
      <c r="D81" s="28"/>
      <c r="E81" s="28"/>
      <c r="F81" s="28"/>
      <c r="G81" s="28"/>
      <c r="H81" s="28"/>
      <c r="I81" s="28"/>
    </row>
    <row r="82" spans="1:9" ht="12.75">
      <c r="A82" s="6" t="s">
        <v>85</v>
      </c>
      <c r="B82" s="28">
        <f>Frageblatt!$B$533</f>
        <v>0</v>
      </c>
      <c r="C82" s="28"/>
      <c r="D82" s="28"/>
      <c r="E82" s="28"/>
      <c r="F82" s="28"/>
      <c r="G82" s="28"/>
      <c r="H82" s="28"/>
      <c r="I82" s="28"/>
    </row>
    <row r="83" spans="1:9" ht="12.75">
      <c r="A83" s="6" t="s">
        <v>86</v>
      </c>
      <c r="B83" s="28">
        <f>Frageblatt!$B$537</f>
        <v>0</v>
      </c>
      <c r="C83" s="28"/>
      <c r="D83" s="28"/>
      <c r="E83" s="28"/>
      <c r="F83" s="28"/>
      <c r="G83" s="28"/>
      <c r="H83" s="28"/>
      <c r="I83" s="28"/>
    </row>
    <row r="84" spans="1:9" ht="12.75">
      <c r="A84" s="6" t="s">
        <v>87</v>
      </c>
      <c r="B84" s="28">
        <f>Frageblatt!$B$541</f>
        <v>0</v>
      </c>
      <c r="C84" s="28"/>
      <c r="D84" s="28"/>
      <c r="E84" s="28"/>
      <c r="F84" s="28"/>
      <c r="G84" s="28"/>
      <c r="H84" s="28"/>
      <c r="I84" s="28"/>
    </row>
    <row r="85" spans="1:9" ht="12.75">
      <c r="A85" s="6" t="s">
        <v>88</v>
      </c>
      <c r="B85" s="28">
        <f>Frageblatt!$B$548</f>
        <v>0</v>
      </c>
      <c r="C85" s="28"/>
      <c r="D85" s="28"/>
      <c r="E85" s="28"/>
      <c r="F85" s="28"/>
      <c r="G85" s="28"/>
      <c r="H85" s="28"/>
      <c r="I85" s="28"/>
    </row>
    <row r="86" spans="1:9" ht="12.75">
      <c r="A86" s="6" t="s">
        <v>89</v>
      </c>
      <c r="B86" s="7">
        <v>0</v>
      </c>
      <c r="C86" s="32" t="s">
        <v>190</v>
      </c>
      <c r="D86" s="33"/>
      <c r="E86" s="34"/>
      <c r="F86" s="29" t="str">
        <f>IF(B86=1,"beginner",IF(B86=2,"elementary A1",IF(B86=3,"pre-intermediate A2",IF(B86=4,"intermediate B1",IF(B86=5,"upper-intermediate B2",IF(B86=6,"advanced C1",IF(B86=7,"Ich weiss es nicht","n.a.")))))))</f>
        <v>n.a.</v>
      </c>
      <c r="G86" s="30"/>
      <c r="H86" s="30"/>
      <c r="I86" s="31"/>
    </row>
    <row r="87" spans="1:9" ht="12.75">
      <c r="A87" s="6" t="s">
        <v>90</v>
      </c>
      <c r="B87" s="7">
        <v>0</v>
      </c>
      <c r="C87" s="32" t="s">
        <v>191</v>
      </c>
      <c r="D87" s="33"/>
      <c r="E87" s="34"/>
      <c r="F87" s="29" t="str">
        <f>IF(B87=1,"unterfordert",IF(B87=2,"genau richtig gefordert",IF(B87=3,"überfordert","n.a.")))</f>
        <v>n.a.</v>
      </c>
      <c r="G87" s="30"/>
      <c r="H87" s="30"/>
      <c r="I87" s="31"/>
    </row>
    <row r="88" spans="1:9" ht="12.75">
      <c r="A88" s="6" t="s">
        <v>91</v>
      </c>
      <c r="B88" s="7">
        <v>0</v>
      </c>
      <c r="C88" s="32" t="s">
        <v>192</v>
      </c>
      <c r="D88" s="33"/>
      <c r="E88" s="34"/>
      <c r="F88" s="29" t="str">
        <f>IF(B88=1,"Reward",IF(B88=2,"Bridges",IF(B88=3,"face2face",IF(B88=4,"New Headway",IF(B88=5,"In Company",IF(B88=6,"International Express",IF(B88=7,"FCE Result",IF(B88=8,"anderes","n.a."))))))))</f>
        <v>n.a.</v>
      </c>
      <c r="G88" s="30"/>
      <c r="H88" s="30"/>
      <c r="I88" s="31"/>
    </row>
    <row r="89" spans="1:9" ht="12.75">
      <c r="A89" s="6" t="s">
        <v>92</v>
      </c>
      <c r="B89" s="7">
        <v>0</v>
      </c>
      <c r="C89" s="32" t="s">
        <v>193</v>
      </c>
      <c r="D89" s="33"/>
      <c r="E89" s="34"/>
      <c r="F89" s="29" t="str">
        <f>IF(B89=1,"Nein",IF(B89=2,"Ja, aber selten",IF(B89=3,"Ja, ab und zu",IF(B89=4,"Ja, regelmässig","n.a."))))</f>
        <v>n.a.</v>
      </c>
      <c r="G89" s="30"/>
      <c r="H89" s="30"/>
      <c r="I89" s="31"/>
    </row>
    <row r="90" spans="1:9" ht="12.75">
      <c r="A90" s="6" t="s">
        <v>93</v>
      </c>
      <c r="B90" s="7">
        <v>0</v>
      </c>
      <c r="C90" s="32" t="s">
        <v>194</v>
      </c>
      <c r="D90" s="33"/>
      <c r="E90" s="34"/>
      <c r="F90" s="29" t="str">
        <f>IF(B90=1,"Im Beruf",IF(B90=2,"Im Urlaub",IF(B90=3,"Mit Freunden/Bekannten",IF(B90=4,"Im Selbstudium",IF(B90=5,"Durch Fernseher und Radio",IF(B90=6,"anderes","n.a."))))))</f>
        <v>n.a.</v>
      </c>
      <c r="G90" s="30"/>
      <c r="H90" s="30"/>
      <c r="I90" s="31"/>
    </row>
    <row r="91" spans="1:9" ht="12.75">
      <c r="A91" s="6" t="s">
        <v>94</v>
      </c>
      <c r="B91" s="7">
        <v>0</v>
      </c>
      <c r="C91" s="32" t="s">
        <v>195</v>
      </c>
      <c r="D91" s="33"/>
      <c r="E91" s="34"/>
      <c r="F91" s="29" t="str">
        <f>IF(B91=1,"fliessend Englisch",IF(B91=2,"stockend",IF(B91=3,"sehr stockend","n.a.")))</f>
        <v>n.a.</v>
      </c>
      <c r="G91" s="30"/>
      <c r="H91" s="30"/>
      <c r="I91" s="31"/>
    </row>
    <row r="92" spans="1:9" ht="12.75">
      <c r="A92" s="6" t="s">
        <v>95</v>
      </c>
      <c r="B92" s="7">
        <v>0</v>
      </c>
      <c r="C92" s="32" t="s">
        <v>196</v>
      </c>
      <c r="D92" s="33"/>
      <c r="E92" s="34"/>
      <c r="F92" s="29" t="str">
        <f>IF(B92=1,"für meinen Beruf",IF(B92=2,"für den Urlaub",IF(B92=3,"als Hobby",IF(B92=4,"um meinen Kindern bei den Hausaufgaben zu helfen","n.a."))))</f>
        <v>n.a.</v>
      </c>
      <c r="G92" s="30"/>
      <c r="H92" s="30"/>
      <c r="I92" s="31"/>
    </row>
    <row r="93" spans="1:9" ht="12.75">
      <c r="A93" s="6" t="s">
        <v>96</v>
      </c>
      <c r="B93" s="7">
        <v>0</v>
      </c>
      <c r="C93" s="32" t="s">
        <v>197</v>
      </c>
      <c r="D93" s="33"/>
      <c r="E93" s="34"/>
      <c r="F93" s="29" t="str">
        <f>IF(B93=1,"Durch Freunde/Bekannte, die einen Kurs besuchen/besucht haben",IF(B93=2,"Durch einen Zeitungsartikel",IF(B93=3,"Durch einen Flyer",IF(B93=4,"Auf der Suche nach einem geeigneten Kurs im Internet","n.a."))))</f>
        <v>n.a.</v>
      </c>
      <c r="G93" s="30"/>
      <c r="H93" s="30"/>
      <c r="I93" s="31"/>
    </row>
  </sheetData>
  <sheetProtection selectLockedCells="1" selectUnlockedCells="1"/>
  <mergeCells count="52">
    <mergeCell ref="L66:M66"/>
    <mergeCell ref="L67:M67"/>
    <mergeCell ref="L62:M62"/>
    <mergeCell ref="L63:M63"/>
    <mergeCell ref="L64:M64"/>
    <mergeCell ref="L65:M65"/>
    <mergeCell ref="L68:M68"/>
    <mergeCell ref="C92:E92"/>
    <mergeCell ref="C93:E93"/>
    <mergeCell ref="F86:I86"/>
    <mergeCell ref="F87:I87"/>
    <mergeCell ref="F88:I88"/>
    <mergeCell ref="F89:I89"/>
    <mergeCell ref="F90:I90"/>
    <mergeCell ref="F91:I91"/>
    <mergeCell ref="F92:I92"/>
    <mergeCell ref="B75:I75"/>
    <mergeCell ref="F93:I93"/>
    <mergeCell ref="C86:E86"/>
    <mergeCell ref="C87:E87"/>
    <mergeCell ref="C88:E88"/>
    <mergeCell ref="C89:E89"/>
    <mergeCell ref="C90:E90"/>
    <mergeCell ref="C91:E91"/>
    <mergeCell ref="B85:I85"/>
    <mergeCell ref="B83:I83"/>
    <mergeCell ref="B84:I84"/>
    <mergeCell ref="B82:I82"/>
    <mergeCell ref="B78:I78"/>
    <mergeCell ref="B79:I79"/>
    <mergeCell ref="B80:I80"/>
    <mergeCell ref="B81:I81"/>
    <mergeCell ref="C2:F2"/>
    <mergeCell ref="C3:F3"/>
    <mergeCell ref="C4:F4"/>
    <mergeCell ref="C5:F5"/>
    <mergeCell ref="C6:F6"/>
    <mergeCell ref="A10:B10"/>
    <mergeCell ref="C10:F10"/>
    <mergeCell ref="A2:B2"/>
    <mergeCell ref="A3:B3"/>
    <mergeCell ref="A4:B4"/>
    <mergeCell ref="B76:I76"/>
    <mergeCell ref="B77:I77"/>
    <mergeCell ref="A5:B5"/>
    <mergeCell ref="A6:B6"/>
    <mergeCell ref="A7:B7"/>
    <mergeCell ref="C7:F7"/>
    <mergeCell ref="C8:F8"/>
    <mergeCell ref="C9:F9"/>
    <mergeCell ref="A8:B8"/>
    <mergeCell ref="A9:B9"/>
  </mergeCells>
  <printOptions/>
  <pageMargins left="0.787401575" right="0.787401575" top="0.984251969" bottom="0.984251969" header="0.5" footer="0.5"/>
  <pageSetup horizontalDpi="600" verticalDpi="600" orientation="portrait" paperSize="9" scale="60" r:id="rId1"/>
  <ignoredErrors>
    <ignoredError sqref="G20:G21 G30:G31 G32 G38 G41 G53 G56 G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Eggli</dc:creator>
  <cp:keywords/>
  <dc:description/>
  <cp:lastModifiedBy>Nina</cp:lastModifiedBy>
  <cp:lastPrinted>2011-01-27T16:25:12Z</cp:lastPrinted>
  <dcterms:created xsi:type="dcterms:W3CDTF">2011-01-24T11:18:45Z</dcterms:created>
  <dcterms:modified xsi:type="dcterms:W3CDTF">2015-07-17T18:48:24Z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